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<sst xmlns="http://schemas.openxmlformats.org/spreadsheetml/2006/main" count="385" uniqueCount="152">
  <si>
    <t>附件：</t>
  </si>
  <si>
    <t xml:space="preserve">2026年度蚌埠市淮上区中小学教师（事业编制）公开招聘专业测试成绩及总成绩 
</t>
  </si>
  <si>
    <t>序号</t>
  </si>
  <si>
    <t>准考证号</t>
  </si>
  <si>
    <t>岗位代码</t>
  </si>
  <si>
    <t>岗位名称</t>
  </si>
  <si>
    <t>招聘单位</t>
  </si>
  <si>
    <t>笔试成绩</t>
  </si>
  <si>
    <t>专业测试成绩</t>
  </si>
  <si>
    <t>笔试成绩/1.2</t>
  </si>
  <si>
    <t>笔试成绩/1.2*0.3</t>
  </si>
  <si>
    <t>专业测试*0.7</t>
  </si>
  <si>
    <t>总成绩</t>
  </si>
  <si>
    <t>26030120</t>
  </si>
  <si>
    <t>初中英语</t>
  </si>
  <si>
    <t>蚌埠第八中学初中部</t>
  </si>
  <si>
    <t>26030114</t>
  </si>
  <si>
    <t>26030104</t>
  </si>
  <si>
    <t>26030118</t>
  </si>
  <si>
    <t>26030122</t>
  </si>
  <si>
    <t>26020117</t>
  </si>
  <si>
    <t>初中语文</t>
  </si>
  <si>
    <t>蚌埠第十八中学初中部</t>
  </si>
  <si>
    <t>26020109</t>
  </si>
  <si>
    <t>26020103</t>
  </si>
  <si>
    <t>26020105</t>
  </si>
  <si>
    <t>26020112</t>
  </si>
  <si>
    <t>26040116</t>
  </si>
  <si>
    <t>初中数学</t>
  </si>
  <si>
    <t>26040111</t>
  </si>
  <si>
    <t>26040118</t>
  </si>
  <si>
    <t>26040108</t>
  </si>
  <si>
    <t>26040101</t>
  </si>
  <si>
    <t>26015715</t>
  </si>
  <si>
    <t>初中道德与法治</t>
  </si>
  <si>
    <t>蚌埠第二十中学</t>
  </si>
  <si>
    <t>26015801</t>
  </si>
  <si>
    <t>26015802</t>
  </si>
  <si>
    <t>26015721</t>
  </si>
  <si>
    <t>26020214</t>
  </si>
  <si>
    <t>蚌埠市曹老集中学</t>
  </si>
  <si>
    <t>26020210</t>
  </si>
  <si>
    <t>26020130</t>
  </si>
  <si>
    <t>26020212</t>
  </si>
  <si>
    <t>26020125</t>
  </si>
  <si>
    <t>26040210</t>
  </si>
  <si>
    <t>26040201</t>
  </si>
  <si>
    <t>26040125</t>
  </si>
  <si>
    <t>26040204</t>
  </si>
  <si>
    <t>26040202</t>
  </si>
  <si>
    <t>26030218</t>
  </si>
  <si>
    <t>26030223</t>
  </si>
  <si>
    <t>26030216</t>
  </si>
  <si>
    <t>26030212</t>
  </si>
  <si>
    <t>26030217</t>
  </si>
  <si>
    <t>26010105</t>
  </si>
  <si>
    <t>初中体育与健康</t>
  </si>
  <si>
    <t>蚌埠市梅桥中学</t>
  </si>
  <si>
    <t>26010124</t>
  </si>
  <si>
    <t>26010118</t>
  </si>
  <si>
    <t>26010111</t>
  </si>
  <si>
    <t>26010108</t>
  </si>
  <si>
    <t>26020603</t>
  </si>
  <si>
    <t>26020228</t>
  </si>
  <si>
    <t>26020217</t>
  </si>
  <si>
    <t>26020223</t>
  </si>
  <si>
    <t>26020313</t>
  </si>
  <si>
    <t>26020622</t>
  </si>
  <si>
    <t>26020525</t>
  </si>
  <si>
    <t>26020604</t>
  </si>
  <si>
    <t>26020505</t>
  </si>
  <si>
    <t>26020511</t>
  </si>
  <si>
    <t>26040514</t>
  </si>
  <si>
    <t>26040306</t>
  </si>
  <si>
    <t>26040401</t>
  </si>
  <si>
    <t>26040504</t>
  </si>
  <si>
    <t>26040611</t>
  </si>
  <si>
    <t>26040229</t>
  </si>
  <si>
    <t>26040525</t>
  </si>
  <si>
    <t>26040509</t>
  </si>
  <si>
    <t>26040317</t>
  </si>
  <si>
    <t>26040222</t>
  </si>
  <si>
    <t>26044311</t>
  </si>
  <si>
    <t>初中物理</t>
  </si>
  <si>
    <t>26044313</t>
  </si>
  <si>
    <t>26044316</t>
  </si>
  <si>
    <t>26044309</t>
  </si>
  <si>
    <t>26044305</t>
  </si>
  <si>
    <t>26010407</t>
  </si>
  <si>
    <t>26010401</t>
  </si>
  <si>
    <t>26010310</t>
  </si>
  <si>
    <t>26010505</t>
  </si>
  <si>
    <t>26010513</t>
  </si>
  <si>
    <t>26010214</t>
  </si>
  <si>
    <t>26010324</t>
  </si>
  <si>
    <t>26010208</t>
  </si>
  <si>
    <t>26010327</t>
  </si>
  <si>
    <t>26010409</t>
  </si>
  <si>
    <t>26010516</t>
  </si>
  <si>
    <t>26010201</t>
  </si>
  <si>
    <t>26010207</t>
  </si>
  <si>
    <t>26010303</t>
  </si>
  <si>
    <t>26010317</t>
  </si>
  <si>
    <t>26024522</t>
  </si>
  <si>
    <t>初中心理健康教育</t>
  </si>
  <si>
    <t>26024420</t>
  </si>
  <si>
    <t>26024430</t>
  </si>
  <si>
    <t>26024517</t>
  </si>
  <si>
    <t>26024515</t>
  </si>
  <si>
    <t>26030418</t>
  </si>
  <si>
    <t>26030408</t>
  </si>
  <si>
    <t>26030417</t>
  </si>
  <si>
    <t>26030501</t>
  </si>
  <si>
    <t>26030429</t>
  </si>
  <si>
    <t>26020817</t>
  </si>
  <si>
    <t>26020715</t>
  </si>
  <si>
    <t>26020730</t>
  </si>
  <si>
    <t>26020707</t>
  </si>
  <si>
    <t>26020829</t>
  </si>
  <si>
    <t>26044408</t>
  </si>
  <si>
    <t>26044412</t>
  </si>
  <si>
    <t>26044403</t>
  </si>
  <si>
    <t>26044416</t>
  </si>
  <si>
    <t>26044409</t>
  </si>
  <si>
    <t>26014001</t>
  </si>
  <si>
    <t>初中历史</t>
  </si>
  <si>
    <t>26013905</t>
  </si>
  <si>
    <t>26013915</t>
  </si>
  <si>
    <t>26013913</t>
  </si>
  <si>
    <t>26014004</t>
  </si>
  <si>
    <t>26024613</t>
  </si>
  <si>
    <t>26024620</t>
  </si>
  <si>
    <t>26024611</t>
  </si>
  <si>
    <t>26024623</t>
  </si>
  <si>
    <t>26024523</t>
  </si>
  <si>
    <t>26014105</t>
  </si>
  <si>
    <t>26014118</t>
  </si>
  <si>
    <t>26014108</t>
  </si>
  <si>
    <t>26014115</t>
  </si>
  <si>
    <t>26014120</t>
  </si>
  <si>
    <t>26015109</t>
  </si>
  <si>
    <t>初中化学</t>
  </si>
  <si>
    <t>淮上区三铺中学</t>
  </si>
  <si>
    <t>26015102</t>
  </si>
  <si>
    <t>26015006</t>
  </si>
  <si>
    <t>26015003</t>
  </si>
  <si>
    <t>26015119</t>
  </si>
  <si>
    <t>26010601</t>
  </si>
  <si>
    <t>26010527</t>
  </si>
  <si>
    <t>26010604</t>
  </si>
  <si>
    <t>26010603</t>
  </si>
  <si>
    <t>26010529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</si>
</sst>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7"/>
  <sheetViews>
    <sheetView tabSelected="1" workbookViewId="0">
      <selection activeCell="F3" sqref="F3"/>
    </sheetView>
  </sheetViews>
  <sheetFormatPr defaultColWidth="9" defaultRowHeight="13.5"/>
  <cols>
    <col min="1" max="1" width="6.75" style="1" customWidth="1"/>
    <col min="2" max="2" width="10" style="1" customWidth="1"/>
    <col min="3" max="3" width="9.75" style="1" customWidth="1"/>
    <col min="4" max="4" width="15.625" style="1" customWidth="1"/>
    <col min="5" max="5" width="20.375" style="1" customWidth="1"/>
    <col min="6" max="6" width="9" style="1"/>
    <col min="7" max="7" width="11.875" style="1" customWidth="1"/>
    <col min="8" max="8" width="15.375" style="1" customWidth="1"/>
    <col min="9" max="9" width="15.875" style="1" customWidth="1"/>
    <col min="10" max="10" width="12.625" style="1" customWidth="1"/>
    <col min="11" max="11" width="9" style="1"/>
    <col min="12" max="16384" width="9" style="2"/>
  </cols>
  <sheetData>
    <row r="1" ht="23" customHeight="1" spans="1:11">
      <c r="A1" s="3" t="s">
        <v>0</v>
      </c>
    </row>
    <row r="2" ht="3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6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</row>
    <row r="4" ht="16" customHeight="1" spans="1:11">
      <c r="A4" s="7">
        <v>1</v>
      </c>
      <c r="B4" s="7" t="s">
        <v>13</v>
      </c>
      <c r="C4" s="7" t="str">
        <f t="shared" ref="C4:C8" si="0">"2601001"</f>
        <v>2601001</v>
      </c>
      <c r="D4" s="7" t="s">
        <v>14</v>
      </c>
      <c r="E4" s="7" t="s">
        <v>15</v>
      </c>
      <c r="F4" s="7">
        <v>92.1</v>
      </c>
      <c r="G4" s="7">
        <v>81.59</v>
      </c>
      <c r="H4" s="7">
        <v>76.75</v>
      </c>
      <c r="I4" s="7">
        <v>23.03</v>
      </c>
      <c r="J4" s="7">
        <v>57.11</v>
      </c>
      <c r="K4" s="7">
        <v>80.14</v>
      </c>
    </row>
    <row r="5" ht="16" customHeight="1" spans="1:11">
      <c r="A5" s="7">
        <v>2</v>
      </c>
      <c r="B5" s="7" t="s">
        <v>16</v>
      </c>
      <c r="C5" s="7" t="str">
        <f t="shared" si="0"/>
        <v>2601001</v>
      </c>
      <c r="D5" s="7" t="s">
        <v>14</v>
      </c>
      <c r="E5" s="7" t="s">
        <v>15</v>
      </c>
      <c r="F5" s="7">
        <v>92.7</v>
      </c>
      <c r="G5" s="7">
        <v>79.31</v>
      </c>
      <c r="H5" s="7">
        <v>77.25</v>
      </c>
      <c r="I5" s="7">
        <v>23.18</v>
      </c>
      <c r="J5" s="7">
        <v>55.52</v>
      </c>
      <c r="K5" s="7">
        <v>78.7</v>
      </c>
    </row>
    <row r="6" ht="16" customHeight="1" spans="1:11">
      <c r="A6" s="7">
        <v>3</v>
      </c>
      <c r="B6" s="7" t="s">
        <v>17</v>
      </c>
      <c r="C6" s="7" t="str">
        <f t="shared" si="0"/>
        <v>2601001</v>
      </c>
      <c r="D6" s="7" t="s">
        <v>14</v>
      </c>
      <c r="E6" s="7" t="s">
        <v>15</v>
      </c>
      <c r="F6" s="7">
        <v>89.5</v>
      </c>
      <c r="G6" s="7">
        <v>80.43</v>
      </c>
      <c r="H6" s="7">
        <v>74.58</v>
      </c>
      <c r="I6" s="7">
        <v>22.37</v>
      </c>
      <c r="J6" s="7">
        <v>56.3</v>
      </c>
      <c r="K6" s="7">
        <v>78.67</v>
      </c>
    </row>
    <row r="7" ht="16" customHeight="1" spans="1:11">
      <c r="A7" s="7">
        <v>4</v>
      </c>
      <c r="B7" s="7" t="s">
        <v>18</v>
      </c>
      <c r="C7" s="7" t="str">
        <f t="shared" si="0"/>
        <v>2601001</v>
      </c>
      <c r="D7" s="7" t="s">
        <v>14</v>
      </c>
      <c r="E7" s="7" t="s">
        <v>15</v>
      </c>
      <c r="F7" s="7">
        <v>89.4</v>
      </c>
      <c r="G7" s="7">
        <v>77.89</v>
      </c>
      <c r="H7" s="7">
        <v>74.5</v>
      </c>
      <c r="I7" s="7">
        <v>22.35</v>
      </c>
      <c r="J7" s="7">
        <v>54.52</v>
      </c>
      <c r="K7" s="7">
        <v>76.87</v>
      </c>
    </row>
    <row r="8" ht="16" customHeight="1" spans="1:11">
      <c r="A8" s="7">
        <v>5</v>
      </c>
      <c r="B8" s="7" t="s">
        <v>19</v>
      </c>
      <c r="C8" s="7" t="str">
        <f t="shared" si="0"/>
        <v>2601001</v>
      </c>
      <c r="D8" s="7" t="s">
        <v>14</v>
      </c>
      <c r="E8" s="7" t="s">
        <v>15</v>
      </c>
      <c r="F8" s="7">
        <v>90.7</v>
      </c>
      <c r="G8" s="7">
        <v>76.3</v>
      </c>
      <c r="H8" s="7">
        <v>75.58</v>
      </c>
      <c r="I8" s="7">
        <v>22.67</v>
      </c>
      <c r="J8" s="7">
        <v>53.41</v>
      </c>
      <c r="K8" s="7">
        <v>76.08</v>
      </c>
    </row>
    <row r="9" ht="16" customHeight="1" spans="1:11">
      <c r="A9" s="7">
        <v>6</v>
      </c>
      <c r="B9" s="7" t="s">
        <v>20</v>
      </c>
      <c r="C9" s="7" t="str">
        <f t="shared" ref="C9:C13" si="1">"2601002"</f>
        <v>2601002</v>
      </c>
      <c r="D9" s="7" t="s">
        <v>21</v>
      </c>
      <c r="E9" s="7" t="s">
        <v>22</v>
      </c>
      <c r="F9" s="7">
        <v>87</v>
      </c>
      <c r="G9" s="7">
        <v>83.6</v>
      </c>
      <c r="H9" s="7">
        <v>72.5</v>
      </c>
      <c r="I9" s="7">
        <v>21.75</v>
      </c>
      <c r="J9" s="7">
        <v>58.52</v>
      </c>
      <c r="K9" s="7">
        <v>80.27</v>
      </c>
    </row>
    <row r="10" ht="16" customHeight="1" spans="1:11">
      <c r="A10" s="7">
        <v>7</v>
      </c>
      <c r="B10" s="7" t="s">
        <v>23</v>
      </c>
      <c r="C10" s="7" t="str">
        <f t="shared" si="1"/>
        <v>2601002</v>
      </c>
      <c r="D10" s="7" t="s">
        <v>21</v>
      </c>
      <c r="E10" s="7" t="s">
        <v>22</v>
      </c>
      <c r="F10" s="7">
        <v>85.8</v>
      </c>
      <c r="G10" s="7">
        <v>82.94</v>
      </c>
      <c r="H10" s="7">
        <v>71.5</v>
      </c>
      <c r="I10" s="7">
        <v>21.45</v>
      </c>
      <c r="J10" s="7">
        <v>58.06</v>
      </c>
      <c r="K10" s="7">
        <v>79.51</v>
      </c>
    </row>
    <row r="11" ht="16" customHeight="1" spans="1:11">
      <c r="A11" s="7">
        <v>8</v>
      </c>
      <c r="B11" s="7" t="s">
        <v>24</v>
      </c>
      <c r="C11" s="7" t="str">
        <f t="shared" si="1"/>
        <v>2601002</v>
      </c>
      <c r="D11" s="7" t="s">
        <v>21</v>
      </c>
      <c r="E11" s="7" t="s">
        <v>22</v>
      </c>
      <c r="F11" s="7">
        <v>86.5</v>
      </c>
      <c r="G11" s="7">
        <v>80.6</v>
      </c>
      <c r="H11" s="7">
        <v>72.08</v>
      </c>
      <c r="I11" s="7">
        <v>21.62</v>
      </c>
      <c r="J11" s="7">
        <v>56.42</v>
      </c>
      <c r="K11" s="7">
        <v>78.04</v>
      </c>
    </row>
    <row r="12" ht="16" customHeight="1" spans="1:11">
      <c r="A12" s="7">
        <v>9</v>
      </c>
      <c r="B12" s="7" t="s">
        <v>25</v>
      </c>
      <c r="C12" s="7" t="str">
        <f t="shared" si="1"/>
        <v>2601002</v>
      </c>
      <c r="D12" s="7" t="s">
        <v>21</v>
      </c>
      <c r="E12" s="7" t="s">
        <v>22</v>
      </c>
      <c r="F12" s="7">
        <v>92</v>
      </c>
      <c r="G12" s="7">
        <v>74.2</v>
      </c>
      <c r="H12" s="7">
        <v>76.67</v>
      </c>
      <c r="I12" s="7">
        <v>23</v>
      </c>
      <c r="J12" s="7">
        <v>51.94</v>
      </c>
      <c r="K12" s="7">
        <v>74.94</v>
      </c>
    </row>
    <row r="13" ht="16" customHeight="1" spans="1:11">
      <c r="A13" s="7">
        <v>10</v>
      </c>
      <c r="B13" s="7" t="s">
        <v>26</v>
      </c>
      <c r="C13" s="7" t="str">
        <f t="shared" si="1"/>
        <v>2601002</v>
      </c>
      <c r="D13" s="7" t="s">
        <v>21</v>
      </c>
      <c r="E13" s="7" t="s">
        <v>22</v>
      </c>
      <c r="F13" s="7">
        <v>85.6</v>
      </c>
      <c r="G13" s="7">
        <v>0</v>
      </c>
      <c r="H13" s="7">
        <v>71.33</v>
      </c>
      <c r="I13" s="7">
        <v>21.4</v>
      </c>
      <c r="J13" s="7">
        <v>0</v>
      </c>
      <c r="K13" s="7">
        <v>21.4</v>
      </c>
    </row>
    <row r="14" ht="16" customHeight="1" spans="1:11">
      <c r="A14" s="7">
        <v>11</v>
      </c>
      <c r="B14" s="7" t="s">
        <v>27</v>
      </c>
      <c r="C14" s="7" t="str">
        <f t="shared" ref="C14:C18" si="2">"2601003"</f>
        <v>2601003</v>
      </c>
      <c r="D14" s="7" t="s">
        <v>28</v>
      </c>
      <c r="E14" s="7" t="s">
        <v>22</v>
      </c>
      <c r="F14" s="7">
        <v>89</v>
      </c>
      <c r="G14" s="7">
        <v>83.6</v>
      </c>
      <c r="H14" s="7">
        <v>74.17</v>
      </c>
      <c r="I14" s="7">
        <v>22.25</v>
      </c>
      <c r="J14" s="7">
        <v>58.52</v>
      </c>
      <c r="K14" s="7">
        <v>80.77</v>
      </c>
    </row>
    <row r="15" ht="16" customHeight="1" spans="1:11">
      <c r="A15" s="7">
        <v>12</v>
      </c>
      <c r="B15" s="7" t="s">
        <v>29</v>
      </c>
      <c r="C15" s="7" t="str">
        <f t="shared" si="2"/>
        <v>2601003</v>
      </c>
      <c r="D15" s="7" t="s">
        <v>28</v>
      </c>
      <c r="E15" s="7" t="s">
        <v>22</v>
      </c>
      <c r="F15" s="7">
        <v>86.7</v>
      </c>
      <c r="G15" s="7">
        <v>79.94</v>
      </c>
      <c r="H15" s="7">
        <v>72.25</v>
      </c>
      <c r="I15" s="7">
        <v>21.68</v>
      </c>
      <c r="J15" s="7">
        <v>55.96</v>
      </c>
      <c r="K15" s="7">
        <v>77.64</v>
      </c>
    </row>
    <row r="16" ht="16" customHeight="1" spans="1:11">
      <c r="A16" s="7">
        <v>13</v>
      </c>
      <c r="B16" s="7" t="s">
        <v>30</v>
      </c>
      <c r="C16" s="7" t="str">
        <f t="shared" si="2"/>
        <v>2601003</v>
      </c>
      <c r="D16" s="7" t="s">
        <v>28</v>
      </c>
      <c r="E16" s="7" t="s">
        <v>22</v>
      </c>
      <c r="F16" s="7">
        <v>92.6</v>
      </c>
      <c r="G16" s="7">
        <v>74.6</v>
      </c>
      <c r="H16" s="7">
        <v>77.17</v>
      </c>
      <c r="I16" s="7">
        <v>23.15</v>
      </c>
      <c r="J16" s="7">
        <v>52.22</v>
      </c>
      <c r="K16" s="7">
        <v>75.37</v>
      </c>
    </row>
    <row r="17" ht="16" customHeight="1" spans="1:11">
      <c r="A17" s="7">
        <v>14</v>
      </c>
      <c r="B17" s="7" t="s">
        <v>31</v>
      </c>
      <c r="C17" s="7" t="str">
        <f t="shared" si="2"/>
        <v>2601003</v>
      </c>
      <c r="D17" s="7" t="s">
        <v>28</v>
      </c>
      <c r="E17" s="7" t="s">
        <v>22</v>
      </c>
      <c r="F17" s="7">
        <v>77.4</v>
      </c>
      <c r="G17" s="7">
        <v>74.66</v>
      </c>
      <c r="H17" s="7">
        <v>64.5</v>
      </c>
      <c r="I17" s="7">
        <v>19.35</v>
      </c>
      <c r="J17" s="7">
        <v>52.26</v>
      </c>
      <c r="K17" s="7">
        <v>71.61</v>
      </c>
    </row>
    <row r="18" ht="16" customHeight="1" spans="1:11">
      <c r="A18" s="7">
        <v>15</v>
      </c>
      <c r="B18" s="7" t="s">
        <v>32</v>
      </c>
      <c r="C18" s="7" t="str">
        <f t="shared" si="2"/>
        <v>2601003</v>
      </c>
      <c r="D18" s="7" t="s">
        <v>28</v>
      </c>
      <c r="E18" s="7" t="s">
        <v>22</v>
      </c>
      <c r="F18" s="7">
        <v>77.9</v>
      </c>
      <c r="G18" s="7">
        <v>0</v>
      </c>
      <c r="H18" s="7">
        <v>64.92</v>
      </c>
      <c r="I18" s="7">
        <v>19.48</v>
      </c>
      <c r="J18" s="7">
        <v>0</v>
      </c>
      <c r="K18" s="7">
        <v>19.48</v>
      </c>
    </row>
    <row r="19" ht="16" customHeight="1" spans="1:11">
      <c r="A19" s="7">
        <v>16</v>
      </c>
      <c r="B19" s="7" t="s">
        <v>33</v>
      </c>
      <c r="C19" s="7" t="str">
        <f t="shared" ref="C19:C22" si="3">"2601004"</f>
        <v>2601004</v>
      </c>
      <c r="D19" s="7" t="s">
        <v>34</v>
      </c>
      <c r="E19" s="7" t="s">
        <v>35</v>
      </c>
      <c r="F19" s="7">
        <v>93.5</v>
      </c>
      <c r="G19" s="7">
        <v>82.54</v>
      </c>
      <c r="H19" s="7">
        <v>77.92</v>
      </c>
      <c r="I19" s="7">
        <v>23.38</v>
      </c>
      <c r="J19" s="7">
        <v>57.78</v>
      </c>
      <c r="K19" s="7">
        <v>81.16</v>
      </c>
    </row>
    <row r="20" ht="16" customHeight="1" spans="1:11">
      <c r="A20" s="7">
        <v>17</v>
      </c>
      <c r="B20" s="7" t="s">
        <v>36</v>
      </c>
      <c r="C20" s="7" t="str">
        <f t="shared" si="3"/>
        <v>2601004</v>
      </c>
      <c r="D20" s="7" t="s">
        <v>34</v>
      </c>
      <c r="E20" s="7" t="s">
        <v>35</v>
      </c>
      <c r="F20" s="7">
        <v>93.7</v>
      </c>
      <c r="G20" s="7">
        <v>80.28</v>
      </c>
      <c r="H20" s="7">
        <v>78.08</v>
      </c>
      <c r="I20" s="7">
        <v>23.42</v>
      </c>
      <c r="J20" s="7">
        <v>56.2</v>
      </c>
      <c r="K20" s="7">
        <v>79.62</v>
      </c>
    </row>
    <row r="21" ht="16" customHeight="1" spans="1:11">
      <c r="A21" s="7">
        <v>18</v>
      </c>
      <c r="B21" s="7" t="s">
        <v>37</v>
      </c>
      <c r="C21" s="7" t="str">
        <f t="shared" si="3"/>
        <v>2601004</v>
      </c>
      <c r="D21" s="7" t="s">
        <v>34</v>
      </c>
      <c r="E21" s="7" t="s">
        <v>35</v>
      </c>
      <c r="F21" s="7">
        <v>94</v>
      </c>
      <c r="G21" s="7">
        <v>79.34</v>
      </c>
      <c r="H21" s="7">
        <v>78.33</v>
      </c>
      <c r="I21" s="7">
        <v>23.5</v>
      </c>
      <c r="J21" s="7">
        <v>55.54</v>
      </c>
      <c r="K21" s="7">
        <v>79.04</v>
      </c>
    </row>
    <row r="22" ht="16" customHeight="1" spans="1:11">
      <c r="A22" s="7">
        <v>19</v>
      </c>
      <c r="B22" s="7" t="s">
        <v>38</v>
      </c>
      <c r="C22" s="7" t="str">
        <f t="shared" si="3"/>
        <v>2601004</v>
      </c>
      <c r="D22" s="7" t="s">
        <v>34</v>
      </c>
      <c r="E22" s="7" t="s">
        <v>35</v>
      </c>
      <c r="F22" s="7">
        <v>98</v>
      </c>
      <c r="G22" s="7">
        <v>73.42</v>
      </c>
      <c r="H22" s="7">
        <v>81.67</v>
      </c>
      <c r="I22" s="7">
        <v>24.5</v>
      </c>
      <c r="J22" s="7">
        <v>51.39</v>
      </c>
      <c r="K22" s="7">
        <v>75.89</v>
      </c>
    </row>
    <row r="23" ht="16" customHeight="1" spans="1:11">
      <c r="A23" s="7">
        <v>20</v>
      </c>
      <c r="B23" s="7" t="s">
        <v>39</v>
      </c>
      <c r="C23" s="7" t="str">
        <f t="shared" ref="C23:C27" si="4">"2601005"</f>
        <v>2601005</v>
      </c>
      <c r="D23" s="7" t="s">
        <v>21</v>
      </c>
      <c r="E23" s="7" t="s">
        <v>40</v>
      </c>
      <c r="F23" s="7">
        <v>93.2</v>
      </c>
      <c r="G23" s="7">
        <v>78.2</v>
      </c>
      <c r="H23" s="7">
        <v>77.67</v>
      </c>
      <c r="I23" s="7">
        <v>23.3</v>
      </c>
      <c r="J23" s="7">
        <v>54.74</v>
      </c>
      <c r="K23" s="7">
        <v>78.04</v>
      </c>
    </row>
    <row r="24" ht="16" customHeight="1" spans="1:11">
      <c r="A24" s="7">
        <v>21</v>
      </c>
      <c r="B24" s="7" t="s">
        <v>41</v>
      </c>
      <c r="C24" s="7" t="str">
        <f t="shared" si="4"/>
        <v>2601005</v>
      </c>
      <c r="D24" s="7" t="s">
        <v>21</v>
      </c>
      <c r="E24" s="7" t="s">
        <v>40</v>
      </c>
      <c r="F24" s="7">
        <v>85</v>
      </c>
      <c r="G24" s="7">
        <v>79.8</v>
      </c>
      <c r="H24" s="7">
        <v>70.83</v>
      </c>
      <c r="I24" s="7">
        <v>21.25</v>
      </c>
      <c r="J24" s="7">
        <v>55.86</v>
      </c>
      <c r="K24" s="7">
        <v>77.11</v>
      </c>
    </row>
    <row r="25" ht="16" customHeight="1" spans="1:11">
      <c r="A25" s="7">
        <v>22</v>
      </c>
      <c r="B25" s="7" t="s">
        <v>42</v>
      </c>
      <c r="C25" s="7" t="str">
        <f t="shared" si="4"/>
        <v>2601005</v>
      </c>
      <c r="D25" s="7" t="s">
        <v>21</v>
      </c>
      <c r="E25" s="7" t="s">
        <v>40</v>
      </c>
      <c r="F25" s="7">
        <v>85</v>
      </c>
      <c r="G25" s="7">
        <v>78.2</v>
      </c>
      <c r="H25" s="7">
        <v>70.83</v>
      </c>
      <c r="I25" s="7">
        <v>21.25</v>
      </c>
      <c r="J25" s="7">
        <v>54.74</v>
      </c>
      <c r="K25" s="7">
        <v>75.99</v>
      </c>
    </row>
    <row r="26" ht="16" customHeight="1" spans="1:11">
      <c r="A26" s="7">
        <v>23</v>
      </c>
      <c r="B26" s="7" t="s">
        <v>43</v>
      </c>
      <c r="C26" s="7" t="str">
        <f t="shared" si="4"/>
        <v>2601005</v>
      </c>
      <c r="D26" s="7" t="s">
        <v>21</v>
      </c>
      <c r="E26" s="7" t="s">
        <v>40</v>
      </c>
      <c r="F26" s="7">
        <v>86.2</v>
      </c>
      <c r="G26" s="7">
        <v>76</v>
      </c>
      <c r="H26" s="7">
        <v>71.83</v>
      </c>
      <c r="I26" s="7">
        <v>21.55</v>
      </c>
      <c r="J26" s="7">
        <v>53.2</v>
      </c>
      <c r="K26" s="7">
        <v>74.75</v>
      </c>
    </row>
    <row r="27" ht="16" customHeight="1" spans="1:11">
      <c r="A27" s="7">
        <v>24</v>
      </c>
      <c r="B27" s="7" t="s">
        <v>44</v>
      </c>
      <c r="C27" s="7" t="str">
        <f t="shared" si="4"/>
        <v>2601005</v>
      </c>
      <c r="D27" s="7" t="s">
        <v>21</v>
      </c>
      <c r="E27" s="7" t="s">
        <v>40</v>
      </c>
      <c r="F27" s="7">
        <v>86.5</v>
      </c>
      <c r="G27" s="7">
        <v>0</v>
      </c>
      <c r="H27" s="7">
        <v>72.08</v>
      </c>
      <c r="I27" s="7">
        <v>21.62</v>
      </c>
      <c r="J27" s="7">
        <v>0</v>
      </c>
      <c r="K27" s="7">
        <v>21.62</v>
      </c>
    </row>
    <row r="28" ht="16" customHeight="1" spans="1:11">
      <c r="A28" s="7">
        <v>25</v>
      </c>
      <c r="B28" s="7" t="s">
        <v>45</v>
      </c>
      <c r="C28" s="7" t="str">
        <f t="shared" ref="C28:C32" si="5">"2601006"</f>
        <v>2601006</v>
      </c>
      <c r="D28" s="7" t="s">
        <v>28</v>
      </c>
      <c r="E28" s="7" t="s">
        <v>40</v>
      </c>
      <c r="F28" s="7">
        <v>85.2</v>
      </c>
      <c r="G28" s="7">
        <v>82.2</v>
      </c>
      <c r="H28" s="7">
        <v>71</v>
      </c>
      <c r="I28" s="7">
        <v>21.3</v>
      </c>
      <c r="J28" s="7">
        <v>57.54</v>
      </c>
      <c r="K28" s="7">
        <v>78.84</v>
      </c>
    </row>
    <row r="29" ht="16" customHeight="1" spans="1:11">
      <c r="A29" s="7">
        <v>26</v>
      </c>
      <c r="B29" s="7" t="s">
        <v>46</v>
      </c>
      <c r="C29" s="7" t="str">
        <f t="shared" si="5"/>
        <v>2601006</v>
      </c>
      <c r="D29" s="7" t="s">
        <v>28</v>
      </c>
      <c r="E29" s="7" t="s">
        <v>40</v>
      </c>
      <c r="F29" s="7">
        <v>79.8</v>
      </c>
      <c r="G29" s="7">
        <v>81.6</v>
      </c>
      <c r="H29" s="7">
        <v>66.5</v>
      </c>
      <c r="I29" s="7">
        <v>19.95</v>
      </c>
      <c r="J29" s="7">
        <v>57.12</v>
      </c>
      <c r="K29" s="7">
        <v>77.07</v>
      </c>
    </row>
    <row r="30" ht="16" customHeight="1" spans="1:11">
      <c r="A30" s="7">
        <v>27</v>
      </c>
      <c r="B30" s="7" t="s">
        <v>47</v>
      </c>
      <c r="C30" s="7" t="str">
        <f t="shared" si="5"/>
        <v>2601006</v>
      </c>
      <c r="D30" s="7" t="s">
        <v>28</v>
      </c>
      <c r="E30" s="7" t="s">
        <v>40</v>
      </c>
      <c r="F30" s="7">
        <v>81.9</v>
      </c>
      <c r="G30" s="7">
        <v>79.6</v>
      </c>
      <c r="H30" s="7">
        <v>68.25</v>
      </c>
      <c r="I30" s="7">
        <v>20.48</v>
      </c>
      <c r="J30" s="7">
        <v>55.72</v>
      </c>
      <c r="K30" s="7">
        <v>76.2</v>
      </c>
    </row>
    <row r="31" ht="16" customHeight="1" spans="1:11">
      <c r="A31" s="7">
        <v>28</v>
      </c>
      <c r="B31" s="7" t="s">
        <v>48</v>
      </c>
      <c r="C31" s="7" t="str">
        <f t="shared" si="5"/>
        <v>2601006</v>
      </c>
      <c r="D31" s="7" t="s">
        <v>28</v>
      </c>
      <c r="E31" s="7" t="s">
        <v>40</v>
      </c>
      <c r="F31" s="7">
        <v>91.6</v>
      </c>
      <c r="G31" s="7">
        <v>75.2</v>
      </c>
      <c r="H31" s="7">
        <v>76.33</v>
      </c>
      <c r="I31" s="7">
        <v>22.9</v>
      </c>
      <c r="J31" s="7">
        <v>52.64</v>
      </c>
      <c r="K31" s="7">
        <v>75.54</v>
      </c>
    </row>
    <row r="32" ht="16" customHeight="1" spans="1:11">
      <c r="A32" s="7">
        <v>29</v>
      </c>
      <c r="B32" s="7" t="s">
        <v>49</v>
      </c>
      <c r="C32" s="7" t="str">
        <f t="shared" si="5"/>
        <v>2601006</v>
      </c>
      <c r="D32" s="7" t="s">
        <v>28</v>
      </c>
      <c r="E32" s="7" t="s">
        <v>40</v>
      </c>
      <c r="F32" s="7">
        <v>82.6</v>
      </c>
      <c r="G32" s="7">
        <v>77</v>
      </c>
      <c r="H32" s="7">
        <v>68.83</v>
      </c>
      <c r="I32" s="7">
        <v>20.65</v>
      </c>
      <c r="J32" s="7">
        <v>53.9</v>
      </c>
      <c r="K32" s="7">
        <v>74.55</v>
      </c>
    </row>
    <row r="33" ht="16" customHeight="1" spans="1:11">
      <c r="A33" s="7">
        <v>30</v>
      </c>
      <c r="B33" s="7" t="s">
        <v>50</v>
      </c>
      <c r="C33" s="7" t="str">
        <f t="shared" ref="C33:C37" si="6">"2601007"</f>
        <v>2601007</v>
      </c>
      <c r="D33" s="7" t="s">
        <v>14</v>
      </c>
      <c r="E33" s="7" t="s">
        <v>40</v>
      </c>
      <c r="F33" s="7">
        <v>93.8</v>
      </c>
      <c r="G33" s="7">
        <v>83.43</v>
      </c>
      <c r="H33" s="7">
        <v>78.17</v>
      </c>
      <c r="I33" s="7">
        <v>23.45</v>
      </c>
      <c r="J33" s="7">
        <v>58.4</v>
      </c>
      <c r="K33" s="7">
        <v>81.85</v>
      </c>
    </row>
    <row r="34" ht="16" customHeight="1" spans="1:11">
      <c r="A34" s="7">
        <v>31</v>
      </c>
      <c r="B34" s="7" t="s">
        <v>51</v>
      </c>
      <c r="C34" s="7" t="str">
        <f t="shared" si="6"/>
        <v>2601007</v>
      </c>
      <c r="D34" s="7" t="s">
        <v>14</v>
      </c>
      <c r="E34" s="7" t="s">
        <v>40</v>
      </c>
      <c r="F34" s="7">
        <v>91.2</v>
      </c>
      <c r="G34" s="7">
        <v>84.25</v>
      </c>
      <c r="H34" s="7">
        <v>76</v>
      </c>
      <c r="I34" s="7">
        <v>22.8</v>
      </c>
      <c r="J34" s="7">
        <v>58.98</v>
      </c>
      <c r="K34" s="7">
        <v>81.78</v>
      </c>
    </row>
    <row r="35" ht="16" customHeight="1" spans="1:11">
      <c r="A35" s="7">
        <v>32</v>
      </c>
      <c r="B35" s="7" t="s">
        <v>52</v>
      </c>
      <c r="C35" s="7" t="str">
        <f t="shared" si="6"/>
        <v>2601007</v>
      </c>
      <c r="D35" s="7" t="s">
        <v>14</v>
      </c>
      <c r="E35" s="7" t="s">
        <v>40</v>
      </c>
      <c r="F35" s="7">
        <v>85.6</v>
      </c>
      <c r="G35" s="7">
        <v>83.87</v>
      </c>
      <c r="H35" s="7">
        <v>71.33</v>
      </c>
      <c r="I35" s="7">
        <v>21.4</v>
      </c>
      <c r="J35" s="7">
        <v>58.71</v>
      </c>
      <c r="K35" s="7">
        <v>80.11</v>
      </c>
    </row>
    <row r="36" ht="16" customHeight="1" spans="1:11">
      <c r="A36" s="7">
        <v>33</v>
      </c>
      <c r="B36" s="7" t="s">
        <v>53</v>
      </c>
      <c r="C36" s="7" t="str">
        <f t="shared" si="6"/>
        <v>2601007</v>
      </c>
      <c r="D36" s="7" t="s">
        <v>14</v>
      </c>
      <c r="E36" s="7" t="s">
        <v>40</v>
      </c>
      <c r="F36" s="7">
        <v>90.1</v>
      </c>
      <c r="G36" s="7">
        <v>77.21</v>
      </c>
      <c r="H36" s="7">
        <v>75.08</v>
      </c>
      <c r="I36" s="7">
        <v>22.52</v>
      </c>
      <c r="J36" s="7">
        <v>54.05</v>
      </c>
      <c r="K36" s="7">
        <v>76.57</v>
      </c>
    </row>
    <row r="37" ht="16" customHeight="1" spans="1:11">
      <c r="A37" s="7">
        <v>34</v>
      </c>
      <c r="B37" s="7" t="s">
        <v>54</v>
      </c>
      <c r="C37" s="7" t="str">
        <f t="shared" si="6"/>
        <v>2601007</v>
      </c>
      <c r="D37" s="7" t="s">
        <v>14</v>
      </c>
      <c r="E37" s="7" t="s">
        <v>40</v>
      </c>
      <c r="F37" s="7">
        <v>84.9</v>
      </c>
      <c r="G37" s="7">
        <v>76.81</v>
      </c>
      <c r="H37" s="7">
        <v>70.75</v>
      </c>
      <c r="I37" s="7">
        <v>21.23</v>
      </c>
      <c r="J37" s="7">
        <v>53.77</v>
      </c>
      <c r="K37" s="7">
        <v>75</v>
      </c>
    </row>
    <row r="38" ht="16" customHeight="1" spans="1:11">
      <c r="A38" s="7">
        <v>35</v>
      </c>
      <c r="B38" s="7" t="s">
        <v>55</v>
      </c>
      <c r="C38" s="7" t="str">
        <f t="shared" ref="C38:C42" si="7">"2601008"</f>
        <v>2601008</v>
      </c>
      <c r="D38" s="7" t="s">
        <v>56</v>
      </c>
      <c r="E38" s="7" t="s">
        <v>57</v>
      </c>
      <c r="F38" s="7">
        <v>81.7</v>
      </c>
      <c r="G38" s="7">
        <v>83.08</v>
      </c>
      <c r="H38" s="7">
        <v>68.08</v>
      </c>
      <c r="I38" s="7">
        <v>20.42</v>
      </c>
      <c r="J38" s="7">
        <v>58.16</v>
      </c>
      <c r="K38" s="7">
        <v>78.58</v>
      </c>
    </row>
    <row r="39" ht="16" customHeight="1" spans="1:11">
      <c r="A39" s="7">
        <v>36</v>
      </c>
      <c r="B39" s="7" t="s">
        <v>58</v>
      </c>
      <c r="C39" s="7" t="str">
        <f t="shared" si="7"/>
        <v>2601008</v>
      </c>
      <c r="D39" s="7" t="s">
        <v>56</v>
      </c>
      <c r="E39" s="7" t="s">
        <v>57</v>
      </c>
      <c r="F39" s="7">
        <v>80.6</v>
      </c>
      <c r="G39" s="7">
        <v>83.22</v>
      </c>
      <c r="H39" s="7">
        <v>67.17</v>
      </c>
      <c r="I39" s="7">
        <v>20.15</v>
      </c>
      <c r="J39" s="7">
        <v>58.25</v>
      </c>
      <c r="K39" s="7">
        <v>78.4</v>
      </c>
    </row>
    <row r="40" ht="16" customHeight="1" spans="1:11">
      <c r="A40" s="7">
        <v>37</v>
      </c>
      <c r="B40" s="7" t="s">
        <v>59</v>
      </c>
      <c r="C40" s="7" t="str">
        <f t="shared" si="7"/>
        <v>2601008</v>
      </c>
      <c r="D40" s="7" t="s">
        <v>56</v>
      </c>
      <c r="E40" s="7" t="s">
        <v>57</v>
      </c>
      <c r="F40" s="7">
        <v>74</v>
      </c>
      <c r="G40" s="7">
        <v>83</v>
      </c>
      <c r="H40" s="7">
        <v>61.67</v>
      </c>
      <c r="I40" s="7">
        <v>18.5</v>
      </c>
      <c r="J40" s="7">
        <v>58.1</v>
      </c>
      <c r="K40" s="7">
        <v>76.6</v>
      </c>
    </row>
    <row r="41" ht="16" customHeight="1" spans="1:11">
      <c r="A41" s="7">
        <v>38</v>
      </c>
      <c r="B41" s="7" t="s">
        <v>60</v>
      </c>
      <c r="C41" s="7" t="str">
        <f t="shared" si="7"/>
        <v>2601008</v>
      </c>
      <c r="D41" s="7" t="s">
        <v>56</v>
      </c>
      <c r="E41" s="7" t="s">
        <v>57</v>
      </c>
      <c r="F41" s="7">
        <v>70.8</v>
      </c>
      <c r="G41" s="7">
        <v>82.72</v>
      </c>
      <c r="H41" s="7">
        <v>59</v>
      </c>
      <c r="I41" s="7">
        <v>17.7</v>
      </c>
      <c r="J41" s="7">
        <v>57.9</v>
      </c>
      <c r="K41" s="7">
        <v>75.6</v>
      </c>
    </row>
    <row r="42" ht="16" customHeight="1" spans="1:11">
      <c r="A42" s="7">
        <v>39</v>
      </c>
      <c r="B42" s="7" t="s">
        <v>61</v>
      </c>
      <c r="C42" s="7" t="str">
        <f t="shared" si="7"/>
        <v>2601008</v>
      </c>
      <c r="D42" s="7" t="s">
        <v>56</v>
      </c>
      <c r="E42" s="7" t="s">
        <v>57</v>
      </c>
      <c r="F42" s="7">
        <v>72.2</v>
      </c>
      <c r="G42" s="7">
        <v>79.7</v>
      </c>
      <c r="H42" s="7">
        <v>60.17</v>
      </c>
      <c r="I42" s="7">
        <v>18.05</v>
      </c>
      <c r="J42" s="7">
        <v>55.79</v>
      </c>
      <c r="K42" s="7">
        <v>73.84</v>
      </c>
    </row>
    <row r="43" ht="16" customHeight="1" spans="1:11">
      <c r="A43" s="7">
        <v>40</v>
      </c>
      <c r="B43" s="7" t="s">
        <v>62</v>
      </c>
      <c r="C43" s="7" t="str">
        <f t="shared" ref="C43:C52" si="8">"2601009"</f>
        <v>2601009</v>
      </c>
      <c r="D43" s="7" t="s">
        <v>21</v>
      </c>
      <c r="E43" s="7" t="s">
        <v>15</v>
      </c>
      <c r="F43" s="7">
        <v>95.5</v>
      </c>
      <c r="G43" s="7">
        <v>83.4</v>
      </c>
      <c r="H43" s="7">
        <v>79.58</v>
      </c>
      <c r="I43" s="7">
        <v>23.87</v>
      </c>
      <c r="J43" s="7">
        <v>58.38</v>
      </c>
      <c r="K43" s="7">
        <v>82.25</v>
      </c>
    </row>
    <row r="44" ht="16" customHeight="1" spans="1:11">
      <c r="A44" s="7">
        <v>41</v>
      </c>
      <c r="B44" s="7" t="s">
        <v>63</v>
      </c>
      <c r="C44" s="7" t="str">
        <f t="shared" si="8"/>
        <v>2601009</v>
      </c>
      <c r="D44" s="7" t="s">
        <v>21</v>
      </c>
      <c r="E44" s="7" t="s">
        <v>15</v>
      </c>
      <c r="F44" s="7">
        <v>95.5</v>
      </c>
      <c r="G44" s="7">
        <v>82.54</v>
      </c>
      <c r="H44" s="7">
        <v>79.58</v>
      </c>
      <c r="I44" s="7">
        <v>23.87</v>
      </c>
      <c r="J44" s="7">
        <v>57.78</v>
      </c>
      <c r="K44" s="7">
        <v>81.65</v>
      </c>
    </row>
    <row r="45" ht="16" customHeight="1" spans="1:11">
      <c r="A45" s="7">
        <v>42</v>
      </c>
      <c r="B45" s="7" t="s">
        <v>64</v>
      </c>
      <c r="C45" s="7" t="str">
        <f t="shared" si="8"/>
        <v>2601009</v>
      </c>
      <c r="D45" s="7" t="s">
        <v>21</v>
      </c>
      <c r="E45" s="7" t="s">
        <v>15</v>
      </c>
      <c r="F45" s="7">
        <v>92.9</v>
      </c>
      <c r="G45" s="7">
        <v>83.44</v>
      </c>
      <c r="H45" s="7">
        <v>77.42</v>
      </c>
      <c r="I45" s="7">
        <v>23.23</v>
      </c>
      <c r="J45" s="7">
        <v>58.41</v>
      </c>
      <c r="K45" s="7">
        <v>81.64</v>
      </c>
    </row>
    <row r="46" ht="16" customHeight="1" spans="1:11">
      <c r="A46" s="7">
        <v>43</v>
      </c>
      <c r="B46" s="7" t="s">
        <v>65</v>
      </c>
      <c r="C46" s="7" t="str">
        <f t="shared" si="8"/>
        <v>2601009</v>
      </c>
      <c r="D46" s="7" t="s">
        <v>21</v>
      </c>
      <c r="E46" s="7" t="s">
        <v>15</v>
      </c>
      <c r="F46" s="7">
        <v>98.7</v>
      </c>
      <c r="G46" s="7">
        <v>80.6</v>
      </c>
      <c r="H46" s="7">
        <v>82.25</v>
      </c>
      <c r="I46" s="7">
        <v>24.68</v>
      </c>
      <c r="J46" s="7">
        <v>56.42</v>
      </c>
      <c r="K46" s="7">
        <v>81.1</v>
      </c>
    </row>
    <row r="47" ht="16" customHeight="1" spans="1:11">
      <c r="A47" s="7">
        <v>44</v>
      </c>
      <c r="B47" s="7" t="s">
        <v>66</v>
      </c>
      <c r="C47" s="7" t="str">
        <f t="shared" si="8"/>
        <v>2601009</v>
      </c>
      <c r="D47" s="7" t="s">
        <v>21</v>
      </c>
      <c r="E47" s="7" t="s">
        <v>15</v>
      </c>
      <c r="F47" s="7">
        <v>93.3</v>
      </c>
      <c r="G47" s="7">
        <v>81</v>
      </c>
      <c r="H47" s="7">
        <v>77.75</v>
      </c>
      <c r="I47" s="7">
        <v>23.33</v>
      </c>
      <c r="J47" s="7">
        <v>56.7</v>
      </c>
      <c r="K47" s="7">
        <v>80.03</v>
      </c>
    </row>
    <row r="48" ht="16" customHeight="1" spans="1:11">
      <c r="A48" s="7">
        <v>45</v>
      </c>
      <c r="B48" s="7" t="s">
        <v>67</v>
      </c>
      <c r="C48" s="7" t="str">
        <f t="shared" si="8"/>
        <v>2601009</v>
      </c>
      <c r="D48" s="7" t="s">
        <v>21</v>
      </c>
      <c r="E48" s="7" t="s">
        <v>15</v>
      </c>
      <c r="F48" s="7">
        <v>93.9</v>
      </c>
      <c r="G48" s="7">
        <v>79.4</v>
      </c>
      <c r="H48" s="7">
        <v>78.25</v>
      </c>
      <c r="I48" s="7">
        <v>23.48</v>
      </c>
      <c r="J48" s="7">
        <v>55.58</v>
      </c>
      <c r="K48" s="7">
        <v>79.06</v>
      </c>
    </row>
    <row r="49" ht="16" customHeight="1" spans="1:11">
      <c r="A49" s="7">
        <v>46</v>
      </c>
      <c r="B49" s="7" t="s">
        <v>68</v>
      </c>
      <c r="C49" s="7" t="str">
        <f t="shared" si="8"/>
        <v>2601009</v>
      </c>
      <c r="D49" s="7" t="s">
        <v>21</v>
      </c>
      <c r="E49" s="7" t="s">
        <v>15</v>
      </c>
      <c r="F49" s="7">
        <v>95.6</v>
      </c>
      <c r="G49" s="7">
        <v>78.74</v>
      </c>
      <c r="H49" s="7">
        <v>79.67</v>
      </c>
      <c r="I49" s="7">
        <v>23.9</v>
      </c>
      <c r="J49" s="7">
        <v>55.12</v>
      </c>
      <c r="K49" s="7">
        <v>79.02</v>
      </c>
    </row>
    <row r="50" ht="16" customHeight="1" spans="1:11">
      <c r="A50" s="7">
        <v>47</v>
      </c>
      <c r="B50" s="7" t="s">
        <v>69</v>
      </c>
      <c r="C50" s="7" t="str">
        <f t="shared" si="8"/>
        <v>2601009</v>
      </c>
      <c r="D50" s="7" t="s">
        <v>21</v>
      </c>
      <c r="E50" s="7" t="s">
        <v>15</v>
      </c>
      <c r="F50" s="7">
        <v>94.2</v>
      </c>
      <c r="G50" s="7">
        <v>78.2</v>
      </c>
      <c r="H50" s="7">
        <v>78.5</v>
      </c>
      <c r="I50" s="7">
        <v>23.55</v>
      </c>
      <c r="J50" s="7">
        <v>54.74</v>
      </c>
      <c r="K50" s="7">
        <v>78.29</v>
      </c>
    </row>
    <row r="51" ht="16" customHeight="1" spans="1:11">
      <c r="A51" s="7">
        <v>48</v>
      </c>
      <c r="B51" s="7" t="s">
        <v>70</v>
      </c>
      <c r="C51" s="7" t="str">
        <f t="shared" si="8"/>
        <v>2601009</v>
      </c>
      <c r="D51" s="7" t="s">
        <v>21</v>
      </c>
      <c r="E51" s="7" t="s">
        <v>15</v>
      </c>
      <c r="F51" s="7">
        <v>92.3</v>
      </c>
      <c r="G51" s="7">
        <v>77.3</v>
      </c>
      <c r="H51" s="7">
        <v>76.92</v>
      </c>
      <c r="I51" s="7">
        <v>23.08</v>
      </c>
      <c r="J51" s="7">
        <v>54.11</v>
      </c>
      <c r="K51" s="7">
        <v>77.19</v>
      </c>
    </row>
    <row r="52" ht="16" customHeight="1" spans="1:11">
      <c r="A52" s="7">
        <v>49</v>
      </c>
      <c r="B52" s="7" t="s">
        <v>71</v>
      </c>
      <c r="C52" s="7" t="str">
        <f t="shared" si="8"/>
        <v>2601009</v>
      </c>
      <c r="D52" s="7" t="s">
        <v>21</v>
      </c>
      <c r="E52" s="7" t="s">
        <v>15</v>
      </c>
      <c r="F52" s="7">
        <v>92.1</v>
      </c>
      <c r="G52" s="7">
        <v>69.8</v>
      </c>
      <c r="H52" s="7">
        <v>76.75</v>
      </c>
      <c r="I52" s="7">
        <v>23.03</v>
      </c>
      <c r="J52" s="7">
        <v>48.86</v>
      </c>
      <c r="K52" s="7">
        <v>71.89</v>
      </c>
    </row>
    <row r="53" ht="16" customHeight="1" spans="1:11">
      <c r="A53" s="7">
        <v>50</v>
      </c>
      <c r="B53" s="7" t="s">
        <v>72</v>
      </c>
      <c r="C53" s="7" t="str">
        <f t="shared" ref="C53:C62" si="9">"2601010"</f>
        <v>2601010</v>
      </c>
      <c r="D53" s="7" t="s">
        <v>28</v>
      </c>
      <c r="E53" s="7" t="s">
        <v>15</v>
      </c>
      <c r="F53" s="7">
        <v>98.2</v>
      </c>
      <c r="G53" s="7">
        <v>84.4</v>
      </c>
      <c r="H53" s="7">
        <v>81.83</v>
      </c>
      <c r="I53" s="7">
        <v>24.55</v>
      </c>
      <c r="J53" s="7">
        <v>59.08</v>
      </c>
      <c r="K53" s="7">
        <v>83.63</v>
      </c>
    </row>
    <row r="54" ht="16" customHeight="1" spans="1:11">
      <c r="A54" s="7">
        <v>51</v>
      </c>
      <c r="B54" s="7" t="s">
        <v>73</v>
      </c>
      <c r="C54" s="7" t="str">
        <f t="shared" si="9"/>
        <v>2601010</v>
      </c>
      <c r="D54" s="7" t="s">
        <v>28</v>
      </c>
      <c r="E54" s="7" t="s">
        <v>15</v>
      </c>
      <c r="F54" s="7">
        <v>97.6</v>
      </c>
      <c r="G54" s="7">
        <v>81.7</v>
      </c>
      <c r="H54" s="7">
        <v>81.33</v>
      </c>
      <c r="I54" s="7">
        <v>24.4</v>
      </c>
      <c r="J54" s="7">
        <v>57.19</v>
      </c>
      <c r="K54" s="7">
        <v>81.59</v>
      </c>
    </row>
    <row r="55" ht="16" customHeight="1" spans="1:11">
      <c r="A55" s="7">
        <v>52</v>
      </c>
      <c r="B55" s="7" t="s">
        <v>74</v>
      </c>
      <c r="C55" s="7" t="str">
        <f t="shared" si="9"/>
        <v>2601010</v>
      </c>
      <c r="D55" s="7" t="s">
        <v>28</v>
      </c>
      <c r="E55" s="7" t="s">
        <v>15</v>
      </c>
      <c r="F55" s="7">
        <v>96</v>
      </c>
      <c r="G55" s="7">
        <v>81.6</v>
      </c>
      <c r="H55" s="7">
        <v>80</v>
      </c>
      <c r="I55" s="7">
        <v>24</v>
      </c>
      <c r="J55" s="7">
        <v>57.12</v>
      </c>
      <c r="K55" s="7">
        <v>81.12</v>
      </c>
    </row>
    <row r="56" ht="16" customHeight="1" spans="1:11">
      <c r="A56" s="7">
        <v>53</v>
      </c>
      <c r="B56" s="7" t="s">
        <v>75</v>
      </c>
      <c r="C56" s="7" t="str">
        <f t="shared" si="9"/>
        <v>2601010</v>
      </c>
      <c r="D56" s="7" t="s">
        <v>28</v>
      </c>
      <c r="E56" s="7" t="s">
        <v>15</v>
      </c>
      <c r="F56" s="7">
        <v>93.7</v>
      </c>
      <c r="G56" s="7">
        <v>80.4</v>
      </c>
      <c r="H56" s="7">
        <v>78.08</v>
      </c>
      <c r="I56" s="7">
        <v>23.42</v>
      </c>
      <c r="J56" s="7">
        <v>56.28</v>
      </c>
      <c r="K56" s="7">
        <v>79.7</v>
      </c>
    </row>
    <row r="57" ht="16" customHeight="1" spans="1:11">
      <c r="A57" s="7">
        <v>54</v>
      </c>
      <c r="B57" s="7" t="s">
        <v>76</v>
      </c>
      <c r="C57" s="7" t="str">
        <f t="shared" si="9"/>
        <v>2601010</v>
      </c>
      <c r="D57" s="7" t="s">
        <v>28</v>
      </c>
      <c r="E57" s="7" t="s">
        <v>15</v>
      </c>
      <c r="F57" s="7">
        <v>97.8</v>
      </c>
      <c r="G57" s="7">
        <v>78.8</v>
      </c>
      <c r="H57" s="7">
        <v>81.5</v>
      </c>
      <c r="I57" s="7">
        <v>24.45</v>
      </c>
      <c r="J57" s="7">
        <v>55.16</v>
      </c>
      <c r="K57" s="7">
        <v>79.61</v>
      </c>
    </row>
    <row r="58" ht="16" customHeight="1" spans="1:11">
      <c r="A58" s="7">
        <v>55</v>
      </c>
      <c r="B58" s="7" t="s">
        <v>77</v>
      </c>
      <c r="C58" s="7" t="str">
        <f t="shared" si="9"/>
        <v>2601010</v>
      </c>
      <c r="D58" s="7" t="s">
        <v>28</v>
      </c>
      <c r="E58" s="7" t="s">
        <v>15</v>
      </c>
      <c r="F58" s="7">
        <v>94</v>
      </c>
      <c r="G58" s="7">
        <v>79.9</v>
      </c>
      <c r="H58" s="7">
        <v>78.33</v>
      </c>
      <c r="I58" s="7">
        <v>23.5</v>
      </c>
      <c r="J58" s="7">
        <v>55.93</v>
      </c>
      <c r="K58" s="7">
        <v>79.43</v>
      </c>
    </row>
    <row r="59" ht="16" customHeight="1" spans="1:11">
      <c r="A59" s="7">
        <v>56</v>
      </c>
      <c r="B59" s="7" t="s">
        <v>78</v>
      </c>
      <c r="C59" s="7" t="str">
        <f t="shared" si="9"/>
        <v>2601010</v>
      </c>
      <c r="D59" s="7" t="s">
        <v>28</v>
      </c>
      <c r="E59" s="7" t="s">
        <v>15</v>
      </c>
      <c r="F59" s="7">
        <v>93.5</v>
      </c>
      <c r="G59" s="7">
        <v>80</v>
      </c>
      <c r="H59" s="7">
        <v>77.92</v>
      </c>
      <c r="I59" s="7">
        <v>23.38</v>
      </c>
      <c r="J59" s="7">
        <v>56</v>
      </c>
      <c r="K59" s="7">
        <v>79.38</v>
      </c>
    </row>
    <row r="60" ht="16" customHeight="1" spans="1:11">
      <c r="A60" s="7">
        <v>57</v>
      </c>
      <c r="B60" s="7" t="s">
        <v>79</v>
      </c>
      <c r="C60" s="7" t="str">
        <f t="shared" si="9"/>
        <v>2601010</v>
      </c>
      <c r="D60" s="7" t="s">
        <v>28</v>
      </c>
      <c r="E60" s="7" t="s">
        <v>15</v>
      </c>
      <c r="F60" s="7">
        <v>93.1</v>
      </c>
      <c r="G60" s="7">
        <v>79.6</v>
      </c>
      <c r="H60" s="7">
        <v>77.58</v>
      </c>
      <c r="I60" s="7">
        <v>23.27</v>
      </c>
      <c r="J60" s="7">
        <v>55.72</v>
      </c>
      <c r="K60" s="7">
        <v>78.99</v>
      </c>
    </row>
    <row r="61" ht="16" customHeight="1" spans="1:11">
      <c r="A61" s="7">
        <v>58</v>
      </c>
      <c r="B61" s="7" t="s">
        <v>80</v>
      </c>
      <c r="C61" s="7" t="str">
        <f t="shared" si="9"/>
        <v>2601010</v>
      </c>
      <c r="D61" s="7" t="s">
        <v>28</v>
      </c>
      <c r="E61" s="7" t="s">
        <v>15</v>
      </c>
      <c r="F61" s="7">
        <v>93.6</v>
      </c>
      <c r="G61" s="7">
        <v>79.4</v>
      </c>
      <c r="H61" s="7">
        <v>78</v>
      </c>
      <c r="I61" s="7">
        <v>23.4</v>
      </c>
      <c r="J61" s="7">
        <v>55.58</v>
      </c>
      <c r="K61" s="7">
        <v>78.98</v>
      </c>
    </row>
    <row r="62" ht="16" customHeight="1" spans="1:11">
      <c r="A62" s="7">
        <v>59</v>
      </c>
      <c r="B62" s="7" t="s">
        <v>81</v>
      </c>
      <c r="C62" s="7" t="str">
        <f t="shared" si="9"/>
        <v>2601010</v>
      </c>
      <c r="D62" s="7" t="s">
        <v>28</v>
      </c>
      <c r="E62" s="7" t="s">
        <v>15</v>
      </c>
      <c r="F62" s="7">
        <v>95.9</v>
      </c>
      <c r="G62" s="7">
        <v>78</v>
      </c>
      <c r="H62" s="7">
        <v>79.92</v>
      </c>
      <c r="I62" s="7">
        <v>23.98</v>
      </c>
      <c r="J62" s="7">
        <v>54.6</v>
      </c>
      <c r="K62" s="7">
        <v>78.58</v>
      </c>
    </row>
    <row r="63" ht="16" customHeight="1" spans="1:11">
      <c r="A63" s="7">
        <v>60</v>
      </c>
      <c r="B63" s="7" t="s">
        <v>82</v>
      </c>
      <c r="C63" s="7" t="str">
        <f t="shared" ref="C63:C67" si="10">"2601011"</f>
        <v>2601011</v>
      </c>
      <c r="D63" s="7" t="s">
        <v>83</v>
      </c>
      <c r="E63" s="7" t="s">
        <v>15</v>
      </c>
      <c r="F63" s="7">
        <v>91.5</v>
      </c>
      <c r="G63" s="7">
        <v>80.42</v>
      </c>
      <c r="H63" s="7">
        <v>76.25</v>
      </c>
      <c r="I63" s="7">
        <v>22.88</v>
      </c>
      <c r="J63" s="7">
        <v>56.29</v>
      </c>
      <c r="K63" s="7">
        <v>79.17</v>
      </c>
    </row>
    <row r="64" ht="16" customHeight="1" spans="1:11">
      <c r="A64" s="7">
        <v>61</v>
      </c>
      <c r="B64" s="7" t="s">
        <v>84</v>
      </c>
      <c r="C64" s="7" t="str">
        <f t="shared" si="10"/>
        <v>2601011</v>
      </c>
      <c r="D64" s="7" t="s">
        <v>83</v>
      </c>
      <c r="E64" s="7" t="s">
        <v>15</v>
      </c>
      <c r="F64" s="7">
        <v>98.3</v>
      </c>
      <c r="G64" s="7">
        <v>77.31</v>
      </c>
      <c r="H64" s="7">
        <v>81.92</v>
      </c>
      <c r="I64" s="7">
        <v>24.58</v>
      </c>
      <c r="J64" s="7">
        <v>54.12</v>
      </c>
      <c r="K64" s="7">
        <v>78.7</v>
      </c>
    </row>
    <row r="65" ht="16" customHeight="1" spans="1:11">
      <c r="A65" s="7">
        <v>62</v>
      </c>
      <c r="B65" s="7" t="s">
        <v>85</v>
      </c>
      <c r="C65" s="7" t="str">
        <f t="shared" si="10"/>
        <v>2601011</v>
      </c>
      <c r="D65" s="7" t="s">
        <v>83</v>
      </c>
      <c r="E65" s="7" t="s">
        <v>15</v>
      </c>
      <c r="F65" s="7">
        <v>89.4</v>
      </c>
      <c r="G65" s="7">
        <v>77.38</v>
      </c>
      <c r="H65" s="7">
        <v>74.5</v>
      </c>
      <c r="I65" s="7">
        <v>22.35</v>
      </c>
      <c r="J65" s="7">
        <v>54.17</v>
      </c>
      <c r="K65" s="7">
        <v>76.52</v>
      </c>
    </row>
    <row r="66" ht="16" customHeight="1" spans="1:11">
      <c r="A66" s="7">
        <v>63</v>
      </c>
      <c r="B66" s="7" t="s">
        <v>86</v>
      </c>
      <c r="C66" s="7" t="str">
        <f t="shared" si="10"/>
        <v>2601011</v>
      </c>
      <c r="D66" s="7" t="s">
        <v>83</v>
      </c>
      <c r="E66" s="7" t="s">
        <v>15</v>
      </c>
      <c r="F66" s="7">
        <v>79.7</v>
      </c>
      <c r="G66" s="7">
        <v>69.2</v>
      </c>
      <c r="H66" s="7">
        <v>66.42</v>
      </c>
      <c r="I66" s="7">
        <v>19.93</v>
      </c>
      <c r="J66" s="7">
        <v>48.44</v>
      </c>
      <c r="K66" s="7">
        <v>68.37</v>
      </c>
    </row>
    <row r="67" ht="16" customHeight="1" spans="1:11">
      <c r="A67" s="7">
        <v>64</v>
      </c>
      <c r="B67" s="7" t="s">
        <v>87</v>
      </c>
      <c r="C67" s="7" t="str">
        <f t="shared" si="10"/>
        <v>2601011</v>
      </c>
      <c r="D67" s="7" t="s">
        <v>83</v>
      </c>
      <c r="E67" s="7" t="s">
        <v>15</v>
      </c>
      <c r="F67" s="7">
        <v>79.6</v>
      </c>
      <c r="G67" s="7">
        <v>65.7</v>
      </c>
      <c r="H67" s="7">
        <v>66.33</v>
      </c>
      <c r="I67" s="7">
        <v>19.9</v>
      </c>
      <c r="J67" s="7">
        <v>45.99</v>
      </c>
      <c r="K67" s="7">
        <v>65.89</v>
      </c>
    </row>
    <row r="68" ht="16" customHeight="1" spans="1:11">
      <c r="A68" s="7">
        <v>65</v>
      </c>
      <c r="B68" s="7" t="s">
        <v>88</v>
      </c>
      <c r="C68" s="7" t="str">
        <f t="shared" ref="C68:C82" si="11">"2601012"</f>
        <v>2601012</v>
      </c>
      <c r="D68" s="7" t="s">
        <v>56</v>
      </c>
      <c r="E68" s="7" t="s">
        <v>15</v>
      </c>
      <c r="F68" s="7">
        <v>89.7</v>
      </c>
      <c r="G68" s="7">
        <v>84.76</v>
      </c>
      <c r="H68" s="7">
        <v>74.75</v>
      </c>
      <c r="I68" s="7">
        <v>22.43</v>
      </c>
      <c r="J68" s="7">
        <v>59.33</v>
      </c>
      <c r="K68" s="7">
        <v>81.76</v>
      </c>
    </row>
    <row r="69" ht="16" customHeight="1" spans="1:11">
      <c r="A69" s="7">
        <v>66</v>
      </c>
      <c r="B69" s="7" t="s">
        <v>89</v>
      </c>
      <c r="C69" s="7" t="str">
        <f t="shared" si="11"/>
        <v>2601012</v>
      </c>
      <c r="D69" s="7" t="s">
        <v>56</v>
      </c>
      <c r="E69" s="7" t="s">
        <v>15</v>
      </c>
      <c r="F69" s="7">
        <v>87.4</v>
      </c>
      <c r="G69" s="7">
        <v>83.91</v>
      </c>
      <c r="H69" s="7">
        <v>72.83</v>
      </c>
      <c r="I69" s="7">
        <v>21.85</v>
      </c>
      <c r="J69" s="7">
        <v>58.74</v>
      </c>
      <c r="K69" s="7">
        <v>80.59</v>
      </c>
    </row>
    <row r="70" ht="16" customHeight="1" spans="1:11">
      <c r="A70" s="7">
        <v>67</v>
      </c>
      <c r="B70" s="7" t="s">
        <v>90</v>
      </c>
      <c r="C70" s="7" t="str">
        <f t="shared" si="11"/>
        <v>2601012</v>
      </c>
      <c r="D70" s="7" t="s">
        <v>56</v>
      </c>
      <c r="E70" s="7" t="s">
        <v>15</v>
      </c>
      <c r="F70" s="7">
        <v>82.9</v>
      </c>
      <c r="G70" s="7">
        <v>85.06</v>
      </c>
      <c r="H70" s="7">
        <v>69.08</v>
      </c>
      <c r="I70" s="7">
        <v>20.72</v>
      </c>
      <c r="J70" s="7">
        <v>59.54</v>
      </c>
      <c r="K70" s="7">
        <v>80.26</v>
      </c>
    </row>
    <row r="71" ht="16" customHeight="1" spans="1:11">
      <c r="A71" s="7">
        <v>68</v>
      </c>
      <c r="B71" s="7" t="s">
        <v>91</v>
      </c>
      <c r="C71" s="7" t="str">
        <f t="shared" si="11"/>
        <v>2601012</v>
      </c>
      <c r="D71" s="7" t="s">
        <v>56</v>
      </c>
      <c r="E71" s="7" t="s">
        <v>15</v>
      </c>
      <c r="F71" s="7">
        <v>83.4</v>
      </c>
      <c r="G71" s="7">
        <v>84.64</v>
      </c>
      <c r="H71" s="7">
        <v>69.5</v>
      </c>
      <c r="I71" s="7">
        <v>20.85</v>
      </c>
      <c r="J71" s="7">
        <v>59.25</v>
      </c>
      <c r="K71" s="7">
        <v>80.1</v>
      </c>
    </row>
    <row r="72" ht="16" customHeight="1" spans="1:11">
      <c r="A72" s="7">
        <v>69</v>
      </c>
      <c r="B72" s="7" t="s">
        <v>92</v>
      </c>
      <c r="C72" s="7" t="str">
        <f t="shared" si="11"/>
        <v>2601012</v>
      </c>
      <c r="D72" s="7" t="s">
        <v>56</v>
      </c>
      <c r="E72" s="7" t="s">
        <v>15</v>
      </c>
      <c r="F72" s="7">
        <v>84.4</v>
      </c>
      <c r="G72" s="7">
        <v>83.83</v>
      </c>
      <c r="H72" s="7">
        <v>70.33</v>
      </c>
      <c r="I72" s="7">
        <v>21.1</v>
      </c>
      <c r="J72" s="7">
        <v>58.68</v>
      </c>
      <c r="K72" s="7">
        <v>79.78</v>
      </c>
    </row>
    <row r="73" ht="16" customHeight="1" spans="1:11">
      <c r="A73" s="7">
        <v>70</v>
      </c>
      <c r="B73" s="7" t="s">
        <v>93</v>
      </c>
      <c r="C73" s="7" t="str">
        <f t="shared" si="11"/>
        <v>2601012</v>
      </c>
      <c r="D73" s="7" t="s">
        <v>56</v>
      </c>
      <c r="E73" s="7" t="s">
        <v>15</v>
      </c>
      <c r="F73" s="7">
        <v>84.2</v>
      </c>
      <c r="G73" s="7">
        <v>83.21</v>
      </c>
      <c r="H73" s="7">
        <v>70.17</v>
      </c>
      <c r="I73" s="7">
        <v>21.05</v>
      </c>
      <c r="J73" s="7">
        <v>58.25</v>
      </c>
      <c r="K73" s="7">
        <v>79.3</v>
      </c>
    </row>
    <row r="74" ht="16" customHeight="1" spans="1:11">
      <c r="A74" s="7">
        <v>71</v>
      </c>
      <c r="B74" s="7" t="s">
        <v>94</v>
      </c>
      <c r="C74" s="7" t="str">
        <f t="shared" si="11"/>
        <v>2601012</v>
      </c>
      <c r="D74" s="7" t="s">
        <v>56</v>
      </c>
      <c r="E74" s="7" t="s">
        <v>15</v>
      </c>
      <c r="F74" s="7">
        <v>81.3</v>
      </c>
      <c r="G74" s="7">
        <v>84.16</v>
      </c>
      <c r="H74" s="7">
        <v>67.75</v>
      </c>
      <c r="I74" s="7">
        <v>20.33</v>
      </c>
      <c r="J74" s="7">
        <v>58.91</v>
      </c>
      <c r="K74" s="7">
        <v>79.24</v>
      </c>
    </row>
    <row r="75" ht="16" customHeight="1" spans="1:11">
      <c r="A75" s="7">
        <v>72</v>
      </c>
      <c r="B75" s="7" t="s">
        <v>95</v>
      </c>
      <c r="C75" s="7" t="str">
        <f t="shared" si="11"/>
        <v>2601012</v>
      </c>
      <c r="D75" s="7" t="s">
        <v>56</v>
      </c>
      <c r="E75" s="7" t="s">
        <v>15</v>
      </c>
      <c r="F75" s="7">
        <v>84.8</v>
      </c>
      <c r="G75" s="7">
        <v>82.84</v>
      </c>
      <c r="H75" s="7">
        <v>70.67</v>
      </c>
      <c r="I75" s="7">
        <v>21.2</v>
      </c>
      <c r="J75" s="7">
        <v>57.99</v>
      </c>
      <c r="K75" s="7">
        <v>79.19</v>
      </c>
    </row>
    <row r="76" ht="16" customHeight="1" spans="1:11">
      <c r="A76" s="7">
        <v>73</v>
      </c>
      <c r="B76" s="7" t="s">
        <v>96</v>
      </c>
      <c r="C76" s="7" t="str">
        <f t="shared" si="11"/>
        <v>2601012</v>
      </c>
      <c r="D76" s="7" t="s">
        <v>56</v>
      </c>
      <c r="E76" s="7" t="s">
        <v>15</v>
      </c>
      <c r="F76" s="7">
        <v>79.6</v>
      </c>
      <c r="G76" s="7">
        <v>83.87</v>
      </c>
      <c r="H76" s="7">
        <v>66.33</v>
      </c>
      <c r="I76" s="7">
        <v>19.9</v>
      </c>
      <c r="J76" s="7">
        <v>58.71</v>
      </c>
      <c r="K76" s="7">
        <v>78.61</v>
      </c>
    </row>
    <row r="77" ht="16" customHeight="1" spans="1:11">
      <c r="A77" s="7">
        <v>74</v>
      </c>
      <c r="B77" s="7" t="s">
        <v>97</v>
      </c>
      <c r="C77" s="7" t="str">
        <f t="shared" si="11"/>
        <v>2601012</v>
      </c>
      <c r="D77" s="7" t="s">
        <v>56</v>
      </c>
      <c r="E77" s="7" t="s">
        <v>15</v>
      </c>
      <c r="F77" s="7">
        <v>79.3</v>
      </c>
      <c r="G77" s="7">
        <v>83.22</v>
      </c>
      <c r="H77" s="7">
        <v>66.08</v>
      </c>
      <c r="I77" s="7">
        <v>19.82</v>
      </c>
      <c r="J77" s="7">
        <v>58.25</v>
      </c>
      <c r="K77" s="7">
        <v>78.07</v>
      </c>
    </row>
    <row r="78" ht="16" customHeight="1" spans="1:11">
      <c r="A78" s="7">
        <v>75</v>
      </c>
      <c r="B78" s="7" t="s">
        <v>98</v>
      </c>
      <c r="C78" s="7" t="str">
        <f t="shared" si="11"/>
        <v>2601012</v>
      </c>
      <c r="D78" s="7" t="s">
        <v>56</v>
      </c>
      <c r="E78" s="7" t="s">
        <v>15</v>
      </c>
      <c r="F78" s="7">
        <v>82.5</v>
      </c>
      <c r="G78" s="7">
        <v>81.98</v>
      </c>
      <c r="H78" s="7">
        <v>68.75</v>
      </c>
      <c r="I78" s="7">
        <v>20.63</v>
      </c>
      <c r="J78" s="7">
        <v>57.39</v>
      </c>
      <c r="K78" s="7">
        <v>78.02</v>
      </c>
    </row>
    <row r="79" ht="16" customHeight="1" spans="1:11">
      <c r="A79" s="7">
        <v>76</v>
      </c>
      <c r="B79" s="7" t="s">
        <v>99</v>
      </c>
      <c r="C79" s="7" t="str">
        <f t="shared" si="11"/>
        <v>2601012</v>
      </c>
      <c r="D79" s="7" t="s">
        <v>56</v>
      </c>
      <c r="E79" s="7" t="s">
        <v>15</v>
      </c>
      <c r="F79" s="7">
        <v>77.4</v>
      </c>
      <c r="G79" s="7">
        <v>83.42</v>
      </c>
      <c r="H79" s="7">
        <v>64.5</v>
      </c>
      <c r="I79" s="7">
        <v>19.35</v>
      </c>
      <c r="J79" s="7">
        <v>58.39</v>
      </c>
      <c r="K79" s="7">
        <v>77.74</v>
      </c>
    </row>
    <row r="80" ht="16" customHeight="1" spans="1:11">
      <c r="A80" s="7">
        <v>77</v>
      </c>
      <c r="B80" s="7" t="s">
        <v>100</v>
      </c>
      <c r="C80" s="7" t="str">
        <f t="shared" si="11"/>
        <v>2601012</v>
      </c>
      <c r="D80" s="7" t="s">
        <v>56</v>
      </c>
      <c r="E80" s="7" t="s">
        <v>15</v>
      </c>
      <c r="F80" s="7">
        <v>76.5</v>
      </c>
      <c r="G80" s="7">
        <v>83.72</v>
      </c>
      <c r="H80" s="7">
        <v>63.75</v>
      </c>
      <c r="I80" s="7">
        <v>19.13</v>
      </c>
      <c r="J80" s="7">
        <v>58.6</v>
      </c>
      <c r="K80" s="7">
        <v>77.73</v>
      </c>
    </row>
    <row r="81" ht="16" customHeight="1" spans="1:11">
      <c r="A81" s="7">
        <v>78</v>
      </c>
      <c r="B81" s="7" t="s">
        <v>101</v>
      </c>
      <c r="C81" s="7" t="str">
        <f t="shared" si="11"/>
        <v>2601012</v>
      </c>
      <c r="D81" s="7" t="s">
        <v>56</v>
      </c>
      <c r="E81" s="7" t="s">
        <v>15</v>
      </c>
      <c r="F81" s="7">
        <v>83.2</v>
      </c>
      <c r="G81" s="7">
        <v>0</v>
      </c>
      <c r="H81" s="7">
        <v>69.33</v>
      </c>
      <c r="I81" s="7">
        <v>20.8</v>
      </c>
      <c r="J81" s="7">
        <v>0</v>
      </c>
      <c r="K81" s="7">
        <v>20.8</v>
      </c>
    </row>
    <row r="82" ht="16" customHeight="1" spans="1:11">
      <c r="A82" s="7">
        <v>79</v>
      </c>
      <c r="B82" s="7" t="s">
        <v>102</v>
      </c>
      <c r="C82" s="7" t="str">
        <f t="shared" si="11"/>
        <v>2601012</v>
      </c>
      <c r="D82" s="7" t="s">
        <v>56</v>
      </c>
      <c r="E82" s="7" t="s">
        <v>15</v>
      </c>
      <c r="F82" s="7">
        <v>77.3</v>
      </c>
      <c r="G82" s="7">
        <v>0</v>
      </c>
      <c r="H82" s="7">
        <v>64.42</v>
      </c>
      <c r="I82" s="7">
        <v>19.33</v>
      </c>
      <c r="J82" s="7">
        <v>0</v>
      </c>
      <c r="K82" s="7">
        <v>19.33</v>
      </c>
    </row>
    <row r="83" ht="16" customHeight="1" spans="1:11">
      <c r="A83" s="7">
        <v>80</v>
      </c>
      <c r="B83" s="7" t="s">
        <v>103</v>
      </c>
      <c r="C83" s="7" t="str">
        <f t="shared" ref="C83:C87" si="12">"2601013"</f>
        <v>2601013</v>
      </c>
      <c r="D83" s="7" t="s">
        <v>104</v>
      </c>
      <c r="E83" s="7" t="s">
        <v>15</v>
      </c>
      <c r="F83" s="7">
        <v>93.1</v>
      </c>
      <c r="G83" s="7">
        <v>82.9</v>
      </c>
      <c r="H83" s="7">
        <v>77.58</v>
      </c>
      <c r="I83" s="7">
        <v>23.27</v>
      </c>
      <c r="J83" s="7">
        <v>58.03</v>
      </c>
      <c r="K83" s="7">
        <v>81.3</v>
      </c>
    </row>
    <row r="84" ht="16" customHeight="1" spans="1:11">
      <c r="A84" s="7">
        <v>81</v>
      </c>
      <c r="B84" s="7" t="s">
        <v>105</v>
      </c>
      <c r="C84" s="7" t="str">
        <f t="shared" si="12"/>
        <v>2601013</v>
      </c>
      <c r="D84" s="7" t="s">
        <v>104</v>
      </c>
      <c r="E84" s="7" t="s">
        <v>15</v>
      </c>
      <c r="F84" s="7">
        <v>89.3</v>
      </c>
      <c r="G84" s="7">
        <v>82.5</v>
      </c>
      <c r="H84" s="7">
        <v>74.42</v>
      </c>
      <c r="I84" s="7">
        <v>22.33</v>
      </c>
      <c r="J84" s="7">
        <v>57.75</v>
      </c>
      <c r="K84" s="7">
        <v>80.08</v>
      </c>
    </row>
    <row r="85" ht="16" customHeight="1" spans="1:11">
      <c r="A85" s="7">
        <v>82</v>
      </c>
      <c r="B85" s="7" t="s">
        <v>106</v>
      </c>
      <c r="C85" s="7" t="str">
        <f t="shared" si="12"/>
        <v>2601013</v>
      </c>
      <c r="D85" s="7" t="s">
        <v>104</v>
      </c>
      <c r="E85" s="7" t="s">
        <v>15</v>
      </c>
      <c r="F85" s="7">
        <v>99.1</v>
      </c>
      <c r="G85" s="7">
        <v>78.98</v>
      </c>
      <c r="H85" s="7">
        <v>82.58</v>
      </c>
      <c r="I85" s="7">
        <v>24.77</v>
      </c>
      <c r="J85" s="7">
        <v>55.29</v>
      </c>
      <c r="K85" s="7">
        <v>80.06</v>
      </c>
    </row>
    <row r="86" ht="16" customHeight="1" spans="1:11">
      <c r="A86" s="7">
        <v>83</v>
      </c>
      <c r="B86" s="7" t="s">
        <v>107</v>
      </c>
      <c r="C86" s="7" t="str">
        <f t="shared" si="12"/>
        <v>2601013</v>
      </c>
      <c r="D86" s="7" t="s">
        <v>104</v>
      </c>
      <c r="E86" s="7" t="s">
        <v>15</v>
      </c>
      <c r="F86" s="7">
        <v>95.1</v>
      </c>
      <c r="G86" s="7">
        <v>78.84</v>
      </c>
      <c r="H86" s="7">
        <v>79.25</v>
      </c>
      <c r="I86" s="7">
        <v>23.78</v>
      </c>
      <c r="J86" s="7">
        <v>55.19</v>
      </c>
      <c r="K86" s="7">
        <v>78.97</v>
      </c>
    </row>
    <row r="87" ht="16" customHeight="1" spans="1:11">
      <c r="A87" s="7">
        <v>84</v>
      </c>
      <c r="B87" s="7" t="s">
        <v>108</v>
      </c>
      <c r="C87" s="7" t="str">
        <f t="shared" si="12"/>
        <v>2601013</v>
      </c>
      <c r="D87" s="7" t="s">
        <v>104</v>
      </c>
      <c r="E87" s="7" t="s">
        <v>15</v>
      </c>
      <c r="F87" s="7">
        <v>89</v>
      </c>
      <c r="G87" s="7">
        <v>80</v>
      </c>
      <c r="H87" s="7">
        <v>74.17</v>
      </c>
      <c r="I87" s="7">
        <v>22.25</v>
      </c>
      <c r="J87" s="7">
        <v>56</v>
      </c>
      <c r="K87" s="7">
        <v>78.25</v>
      </c>
    </row>
    <row r="88" ht="16" customHeight="1" spans="1:11">
      <c r="A88" s="7">
        <v>85</v>
      </c>
      <c r="B88" s="7" t="s">
        <v>109</v>
      </c>
      <c r="C88" s="7" t="str">
        <f t="shared" ref="C88:C92" si="13">"2601014"</f>
        <v>2601014</v>
      </c>
      <c r="D88" s="7" t="s">
        <v>14</v>
      </c>
      <c r="E88" s="7" t="s">
        <v>22</v>
      </c>
      <c r="F88" s="7">
        <v>93.8</v>
      </c>
      <c r="G88" s="7">
        <v>85.42</v>
      </c>
      <c r="H88" s="7">
        <v>78.17</v>
      </c>
      <c r="I88" s="7">
        <v>23.45</v>
      </c>
      <c r="J88" s="7">
        <v>59.79</v>
      </c>
      <c r="K88" s="7">
        <v>83.24</v>
      </c>
    </row>
    <row r="89" ht="16" customHeight="1" spans="1:11">
      <c r="A89" s="7">
        <v>86</v>
      </c>
      <c r="B89" s="7" t="s">
        <v>110</v>
      </c>
      <c r="C89" s="7" t="str">
        <f t="shared" si="13"/>
        <v>2601014</v>
      </c>
      <c r="D89" s="7" t="s">
        <v>14</v>
      </c>
      <c r="E89" s="7" t="s">
        <v>22</v>
      </c>
      <c r="F89" s="7">
        <v>96</v>
      </c>
      <c r="G89" s="7">
        <v>84.5</v>
      </c>
      <c r="H89" s="7">
        <v>80</v>
      </c>
      <c r="I89" s="7">
        <v>24</v>
      </c>
      <c r="J89" s="7">
        <v>59.15</v>
      </c>
      <c r="K89" s="7">
        <v>83.15</v>
      </c>
    </row>
    <row r="90" ht="16" customHeight="1" spans="1:11">
      <c r="A90" s="7">
        <v>87</v>
      </c>
      <c r="B90" s="7" t="s">
        <v>111</v>
      </c>
      <c r="C90" s="7" t="str">
        <f t="shared" si="13"/>
        <v>2601014</v>
      </c>
      <c r="D90" s="7" t="s">
        <v>14</v>
      </c>
      <c r="E90" s="7" t="s">
        <v>22</v>
      </c>
      <c r="F90" s="7">
        <v>92</v>
      </c>
      <c r="G90" s="7">
        <v>74.62</v>
      </c>
      <c r="H90" s="7">
        <v>76.67</v>
      </c>
      <c r="I90" s="7">
        <v>23</v>
      </c>
      <c r="J90" s="7">
        <v>52.23</v>
      </c>
      <c r="K90" s="7">
        <v>75.23</v>
      </c>
    </row>
    <row r="91" ht="16" customHeight="1" spans="1:11">
      <c r="A91" s="7">
        <v>88</v>
      </c>
      <c r="B91" s="7" t="s">
        <v>112</v>
      </c>
      <c r="C91" s="7" t="str">
        <f t="shared" si="13"/>
        <v>2601014</v>
      </c>
      <c r="D91" s="7" t="s">
        <v>14</v>
      </c>
      <c r="E91" s="7" t="s">
        <v>22</v>
      </c>
      <c r="F91" s="7">
        <v>94.4</v>
      </c>
      <c r="G91" s="7">
        <v>72.9</v>
      </c>
      <c r="H91" s="7">
        <v>78.67</v>
      </c>
      <c r="I91" s="7">
        <v>23.6</v>
      </c>
      <c r="J91" s="7">
        <v>51.03</v>
      </c>
      <c r="K91" s="7">
        <v>74.63</v>
      </c>
    </row>
    <row r="92" ht="16" customHeight="1" spans="1:11">
      <c r="A92" s="7">
        <v>89</v>
      </c>
      <c r="B92" s="7" t="s">
        <v>113</v>
      </c>
      <c r="C92" s="7" t="str">
        <f t="shared" si="13"/>
        <v>2601014</v>
      </c>
      <c r="D92" s="7" t="s">
        <v>14</v>
      </c>
      <c r="E92" s="7" t="s">
        <v>22</v>
      </c>
      <c r="F92" s="7">
        <v>92.6</v>
      </c>
      <c r="G92" s="7">
        <v>0</v>
      </c>
      <c r="H92" s="7">
        <v>77.17</v>
      </c>
      <c r="I92" s="7">
        <v>23.15</v>
      </c>
      <c r="J92" s="7">
        <v>0</v>
      </c>
      <c r="K92" s="7">
        <v>23.15</v>
      </c>
    </row>
    <row r="93" ht="16" customHeight="1" spans="1:11">
      <c r="A93" s="7">
        <v>90</v>
      </c>
      <c r="B93" s="7" t="s">
        <v>114</v>
      </c>
      <c r="C93" s="7" t="str">
        <f t="shared" ref="C93:C97" si="14">"2601015"</f>
        <v>2601015</v>
      </c>
      <c r="D93" s="7" t="s">
        <v>21</v>
      </c>
      <c r="E93" s="7" t="s">
        <v>35</v>
      </c>
      <c r="F93" s="7">
        <v>95.1</v>
      </c>
      <c r="G93" s="7">
        <v>82.3</v>
      </c>
      <c r="H93" s="7">
        <v>79.25</v>
      </c>
      <c r="I93" s="7">
        <v>23.78</v>
      </c>
      <c r="J93" s="7">
        <v>57.61</v>
      </c>
      <c r="K93" s="7">
        <v>81.39</v>
      </c>
    </row>
    <row r="94" ht="16" customHeight="1" spans="1:11">
      <c r="A94" s="7">
        <v>91</v>
      </c>
      <c r="B94" s="7" t="s">
        <v>115</v>
      </c>
      <c r="C94" s="7" t="str">
        <f t="shared" si="14"/>
        <v>2601015</v>
      </c>
      <c r="D94" s="7" t="s">
        <v>21</v>
      </c>
      <c r="E94" s="7" t="s">
        <v>35</v>
      </c>
      <c r="F94" s="7">
        <v>97.5</v>
      </c>
      <c r="G94" s="7">
        <v>78.8</v>
      </c>
      <c r="H94" s="7">
        <v>81.25</v>
      </c>
      <c r="I94" s="7">
        <v>24.38</v>
      </c>
      <c r="J94" s="7">
        <v>55.16</v>
      </c>
      <c r="K94" s="7">
        <v>79.54</v>
      </c>
    </row>
    <row r="95" ht="16" customHeight="1" spans="1:11">
      <c r="A95" s="7">
        <v>92</v>
      </c>
      <c r="B95" s="7" t="s">
        <v>116</v>
      </c>
      <c r="C95" s="7" t="str">
        <f t="shared" si="14"/>
        <v>2601015</v>
      </c>
      <c r="D95" s="7" t="s">
        <v>21</v>
      </c>
      <c r="E95" s="7" t="s">
        <v>35</v>
      </c>
      <c r="F95" s="7">
        <v>94.8</v>
      </c>
      <c r="G95" s="7">
        <v>79.6</v>
      </c>
      <c r="H95" s="7">
        <v>79</v>
      </c>
      <c r="I95" s="7">
        <v>23.7</v>
      </c>
      <c r="J95" s="7">
        <v>55.72</v>
      </c>
      <c r="K95" s="7">
        <v>79.42</v>
      </c>
    </row>
    <row r="96" ht="16" customHeight="1" spans="1:11">
      <c r="A96" s="7">
        <v>93</v>
      </c>
      <c r="B96" s="7" t="s">
        <v>117</v>
      </c>
      <c r="C96" s="7" t="str">
        <f t="shared" si="14"/>
        <v>2601015</v>
      </c>
      <c r="D96" s="7" t="s">
        <v>21</v>
      </c>
      <c r="E96" s="7" t="s">
        <v>35</v>
      </c>
      <c r="F96" s="7">
        <v>90.4</v>
      </c>
      <c r="G96" s="7">
        <v>78.4</v>
      </c>
      <c r="H96" s="7">
        <v>75.33</v>
      </c>
      <c r="I96" s="7">
        <v>22.6</v>
      </c>
      <c r="J96" s="7">
        <v>54.88</v>
      </c>
      <c r="K96" s="7">
        <v>77.48</v>
      </c>
    </row>
    <row r="97" ht="16" customHeight="1" spans="1:11">
      <c r="A97" s="7">
        <v>94</v>
      </c>
      <c r="B97" s="7" t="s">
        <v>118</v>
      </c>
      <c r="C97" s="7" t="str">
        <f t="shared" si="14"/>
        <v>2601015</v>
      </c>
      <c r="D97" s="7" t="s">
        <v>21</v>
      </c>
      <c r="E97" s="7" t="s">
        <v>35</v>
      </c>
      <c r="F97" s="7">
        <v>91.6</v>
      </c>
      <c r="G97" s="7">
        <v>71.2</v>
      </c>
      <c r="H97" s="7">
        <v>76.33</v>
      </c>
      <c r="I97" s="7">
        <v>22.9</v>
      </c>
      <c r="J97" s="7">
        <v>49.84</v>
      </c>
      <c r="K97" s="7">
        <v>72.74</v>
      </c>
    </row>
    <row r="98" ht="16" customHeight="1" spans="1:11">
      <c r="A98" s="7">
        <v>95</v>
      </c>
      <c r="B98" s="7" t="s">
        <v>119</v>
      </c>
      <c r="C98" s="7" t="str">
        <f t="shared" ref="C98:C102" si="15">"2601016"</f>
        <v>2601016</v>
      </c>
      <c r="D98" s="7" t="s">
        <v>83</v>
      </c>
      <c r="E98" s="7" t="s">
        <v>35</v>
      </c>
      <c r="F98" s="7">
        <v>87.2</v>
      </c>
      <c r="G98" s="7">
        <v>76.37</v>
      </c>
      <c r="H98" s="7">
        <v>72.67</v>
      </c>
      <c r="I98" s="7">
        <v>21.8</v>
      </c>
      <c r="J98" s="7">
        <v>53.46</v>
      </c>
      <c r="K98" s="7">
        <v>75.26</v>
      </c>
    </row>
    <row r="99" ht="16" customHeight="1" spans="1:11">
      <c r="A99" s="7">
        <v>96</v>
      </c>
      <c r="B99" s="7" t="s">
        <v>120</v>
      </c>
      <c r="C99" s="7" t="str">
        <f t="shared" si="15"/>
        <v>2601016</v>
      </c>
      <c r="D99" s="7" t="s">
        <v>83</v>
      </c>
      <c r="E99" s="7" t="s">
        <v>35</v>
      </c>
      <c r="F99" s="7">
        <v>91.2</v>
      </c>
      <c r="G99" s="7">
        <v>74.77</v>
      </c>
      <c r="H99" s="7">
        <v>76</v>
      </c>
      <c r="I99" s="7">
        <v>22.8</v>
      </c>
      <c r="J99" s="7">
        <v>52.34</v>
      </c>
      <c r="K99" s="7">
        <v>75.14</v>
      </c>
    </row>
    <row r="100" ht="16" customHeight="1" spans="1:11">
      <c r="A100" s="7">
        <v>97</v>
      </c>
      <c r="B100" s="7" t="s">
        <v>121</v>
      </c>
      <c r="C100" s="7" t="str">
        <f t="shared" si="15"/>
        <v>2601016</v>
      </c>
      <c r="D100" s="7" t="s">
        <v>83</v>
      </c>
      <c r="E100" s="7" t="s">
        <v>35</v>
      </c>
      <c r="F100" s="7">
        <v>89.1</v>
      </c>
      <c r="G100" s="7">
        <v>68.63</v>
      </c>
      <c r="H100" s="7">
        <v>74.25</v>
      </c>
      <c r="I100" s="7">
        <v>22.28</v>
      </c>
      <c r="J100" s="7">
        <v>48.04</v>
      </c>
      <c r="K100" s="7">
        <v>70.32</v>
      </c>
    </row>
    <row r="101" ht="16" customHeight="1" spans="1:11">
      <c r="A101" s="7">
        <v>98</v>
      </c>
      <c r="B101" s="7" t="s">
        <v>122</v>
      </c>
      <c r="C101" s="7" t="str">
        <f t="shared" si="15"/>
        <v>2601016</v>
      </c>
      <c r="D101" s="7" t="s">
        <v>83</v>
      </c>
      <c r="E101" s="7" t="s">
        <v>35</v>
      </c>
      <c r="F101" s="7">
        <v>78.6</v>
      </c>
      <c r="G101" s="7">
        <v>63.9</v>
      </c>
      <c r="H101" s="7">
        <v>65.5</v>
      </c>
      <c r="I101" s="7">
        <v>19.65</v>
      </c>
      <c r="J101" s="7">
        <v>44.73</v>
      </c>
      <c r="K101" s="7">
        <v>64.38</v>
      </c>
    </row>
    <row r="102" ht="16" customHeight="1" spans="1:11">
      <c r="A102" s="7">
        <v>99</v>
      </c>
      <c r="B102" s="7" t="s">
        <v>123</v>
      </c>
      <c r="C102" s="7" t="str">
        <f t="shared" si="15"/>
        <v>2601016</v>
      </c>
      <c r="D102" s="7" t="s">
        <v>83</v>
      </c>
      <c r="E102" s="7" t="s">
        <v>35</v>
      </c>
      <c r="F102" s="7">
        <v>82.8</v>
      </c>
      <c r="G102" s="7">
        <v>0</v>
      </c>
      <c r="H102" s="7">
        <v>69</v>
      </c>
      <c r="I102" s="7">
        <v>20.7</v>
      </c>
      <c r="J102" s="7">
        <v>0</v>
      </c>
      <c r="K102" s="7">
        <v>20.7</v>
      </c>
    </row>
    <row r="103" ht="16" customHeight="1" spans="1:11">
      <c r="A103" s="7">
        <v>100</v>
      </c>
      <c r="B103" s="7" t="s">
        <v>124</v>
      </c>
      <c r="C103" s="7" t="str">
        <f t="shared" ref="C103:C107" si="16">"2601017"</f>
        <v>2601017</v>
      </c>
      <c r="D103" s="7" t="s">
        <v>125</v>
      </c>
      <c r="E103" s="7" t="s">
        <v>35</v>
      </c>
      <c r="F103" s="7">
        <v>107</v>
      </c>
      <c r="G103" s="7">
        <v>84.4</v>
      </c>
      <c r="H103" s="7">
        <v>89.17</v>
      </c>
      <c r="I103" s="7">
        <v>26.75</v>
      </c>
      <c r="J103" s="7">
        <v>59.08</v>
      </c>
      <c r="K103" s="7">
        <v>85.83</v>
      </c>
    </row>
    <row r="104" ht="16" customHeight="1" spans="1:11">
      <c r="A104" s="7">
        <v>101</v>
      </c>
      <c r="B104" s="7" t="s">
        <v>126</v>
      </c>
      <c r="C104" s="7" t="str">
        <f t="shared" si="16"/>
        <v>2601017</v>
      </c>
      <c r="D104" s="7" t="s">
        <v>125</v>
      </c>
      <c r="E104" s="7" t="s">
        <v>35</v>
      </c>
      <c r="F104" s="7">
        <v>104.7</v>
      </c>
      <c r="G104" s="7">
        <v>84.82</v>
      </c>
      <c r="H104" s="7">
        <v>87.25</v>
      </c>
      <c r="I104" s="7">
        <v>26.18</v>
      </c>
      <c r="J104" s="7">
        <v>59.37</v>
      </c>
      <c r="K104" s="7">
        <v>85.55</v>
      </c>
    </row>
    <row r="105" ht="16" customHeight="1" spans="1:11">
      <c r="A105" s="7">
        <v>102</v>
      </c>
      <c r="B105" s="7" t="s">
        <v>127</v>
      </c>
      <c r="C105" s="7" t="str">
        <f t="shared" si="16"/>
        <v>2601017</v>
      </c>
      <c r="D105" s="7" t="s">
        <v>125</v>
      </c>
      <c r="E105" s="7" t="s">
        <v>35</v>
      </c>
      <c r="F105" s="7">
        <v>100.1</v>
      </c>
      <c r="G105" s="7">
        <v>82.76</v>
      </c>
      <c r="H105" s="7">
        <v>83.42</v>
      </c>
      <c r="I105" s="7">
        <v>25.03</v>
      </c>
      <c r="J105" s="7">
        <v>57.93</v>
      </c>
      <c r="K105" s="7">
        <v>82.96</v>
      </c>
    </row>
    <row r="106" ht="16" customHeight="1" spans="1:11">
      <c r="A106" s="7">
        <v>103</v>
      </c>
      <c r="B106" s="7" t="s">
        <v>128</v>
      </c>
      <c r="C106" s="7" t="str">
        <f t="shared" si="16"/>
        <v>2601017</v>
      </c>
      <c r="D106" s="7" t="s">
        <v>125</v>
      </c>
      <c r="E106" s="7" t="s">
        <v>35</v>
      </c>
      <c r="F106" s="7">
        <v>100.7</v>
      </c>
      <c r="G106" s="7">
        <v>80.04</v>
      </c>
      <c r="H106" s="7">
        <v>83.92</v>
      </c>
      <c r="I106" s="7">
        <v>25.18</v>
      </c>
      <c r="J106" s="7">
        <v>56.03</v>
      </c>
      <c r="K106" s="7">
        <v>81.21</v>
      </c>
    </row>
    <row r="107" ht="16" customHeight="1" spans="1:11">
      <c r="A107" s="7">
        <v>104</v>
      </c>
      <c r="B107" s="7" t="s">
        <v>129</v>
      </c>
      <c r="C107" s="7" t="str">
        <f t="shared" si="16"/>
        <v>2601017</v>
      </c>
      <c r="D107" s="7" t="s">
        <v>125</v>
      </c>
      <c r="E107" s="7" t="s">
        <v>35</v>
      </c>
      <c r="F107" s="7">
        <v>100.8</v>
      </c>
      <c r="G107" s="7">
        <v>73.36</v>
      </c>
      <c r="H107" s="7">
        <v>84</v>
      </c>
      <c r="I107" s="7">
        <v>25.2</v>
      </c>
      <c r="J107" s="7">
        <v>51.35</v>
      </c>
      <c r="K107" s="7">
        <v>76.55</v>
      </c>
    </row>
    <row r="108" ht="16" customHeight="1" spans="1:11">
      <c r="A108" s="7">
        <v>105</v>
      </c>
      <c r="B108" s="7" t="s">
        <v>130</v>
      </c>
      <c r="C108" s="7" t="str">
        <f t="shared" ref="C108:C112" si="17">"2601018"</f>
        <v>2601018</v>
      </c>
      <c r="D108" s="7" t="s">
        <v>104</v>
      </c>
      <c r="E108" s="7" t="s">
        <v>57</v>
      </c>
      <c r="F108" s="7">
        <v>92.8</v>
      </c>
      <c r="G108" s="7">
        <v>82.68</v>
      </c>
      <c r="H108" s="7">
        <v>77.33</v>
      </c>
      <c r="I108" s="7">
        <v>23.2</v>
      </c>
      <c r="J108" s="7">
        <v>57.88</v>
      </c>
      <c r="K108" s="7">
        <v>81.08</v>
      </c>
    </row>
    <row r="109" ht="16" customHeight="1" spans="1:11">
      <c r="A109" s="7">
        <v>106</v>
      </c>
      <c r="B109" s="7" t="s">
        <v>131</v>
      </c>
      <c r="C109" s="7" t="str">
        <f t="shared" si="17"/>
        <v>2601018</v>
      </c>
      <c r="D109" s="7" t="s">
        <v>104</v>
      </c>
      <c r="E109" s="7" t="s">
        <v>57</v>
      </c>
      <c r="F109" s="7">
        <v>90.6</v>
      </c>
      <c r="G109" s="7">
        <v>83.2</v>
      </c>
      <c r="H109" s="7">
        <v>75.5</v>
      </c>
      <c r="I109" s="7">
        <v>22.65</v>
      </c>
      <c r="J109" s="7">
        <v>58.24</v>
      </c>
      <c r="K109" s="7">
        <v>80.89</v>
      </c>
    </row>
    <row r="110" ht="16" customHeight="1" spans="1:11">
      <c r="A110" s="7">
        <v>107</v>
      </c>
      <c r="B110" s="7" t="s">
        <v>132</v>
      </c>
      <c r="C110" s="7" t="str">
        <f t="shared" si="17"/>
        <v>2601018</v>
      </c>
      <c r="D110" s="7" t="s">
        <v>104</v>
      </c>
      <c r="E110" s="7" t="s">
        <v>57</v>
      </c>
      <c r="F110" s="7">
        <v>88.8</v>
      </c>
      <c r="G110" s="7">
        <v>82.06</v>
      </c>
      <c r="H110" s="7">
        <v>74</v>
      </c>
      <c r="I110" s="7">
        <v>22.2</v>
      </c>
      <c r="J110" s="7">
        <v>57.44</v>
      </c>
      <c r="K110" s="7">
        <v>79.64</v>
      </c>
    </row>
    <row r="111" ht="16" customHeight="1" spans="1:11">
      <c r="A111" s="7">
        <v>108</v>
      </c>
      <c r="B111" s="7" t="s">
        <v>133</v>
      </c>
      <c r="C111" s="7" t="str">
        <f t="shared" si="17"/>
        <v>2601018</v>
      </c>
      <c r="D111" s="7" t="s">
        <v>104</v>
      </c>
      <c r="E111" s="7" t="s">
        <v>57</v>
      </c>
      <c r="F111" s="7">
        <v>97.5</v>
      </c>
      <c r="G111" s="7">
        <v>78.88</v>
      </c>
      <c r="H111" s="7">
        <v>81.25</v>
      </c>
      <c r="I111" s="7">
        <v>24.38</v>
      </c>
      <c r="J111" s="7">
        <v>55.22</v>
      </c>
      <c r="K111" s="7">
        <v>79.6</v>
      </c>
    </row>
    <row r="112" ht="16" customHeight="1" spans="1:11">
      <c r="A112" s="7">
        <v>109</v>
      </c>
      <c r="B112" s="7" t="s">
        <v>134</v>
      </c>
      <c r="C112" s="7" t="str">
        <f t="shared" si="17"/>
        <v>2601018</v>
      </c>
      <c r="D112" s="7" t="s">
        <v>104</v>
      </c>
      <c r="E112" s="7" t="s">
        <v>57</v>
      </c>
      <c r="F112" s="7">
        <v>84.8</v>
      </c>
      <c r="G112" s="7">
        <v>82.44</v>
      </c>
      <c r="H112" s="7">
        <v>70.67</v>
      </c>
      <c r="I112" s="7">
        <v>21.2</v>
      </c>
      <c r="J112" s="7">
        <v>57.71</v>
      </c>
      <c r="K112" s="7">
        <v>78.91</v>
      </c>
    </row>
    <row r="113" ht="16" customHeight="1" spans="1:11">
      <c r="A113" s="7">
        <v>110</v>
      </c>
      <c r="B113" s="7" t="s">
        <v>135</v>
      </c>
      <c r="C113" s="7" t="str">
        <f t="shared" ref="C113:C117" si="18">"2601019"</f>
        <v>2601019</v>
      </c>
      <c r="D113" s="7" t="s">
        <v>125</v>
      </c>
      <c r="E113" s="7" t="s">
        <v>57</v>
      </c>
      <c r="F113" s="7">
        <v>102.8</v>
      </c>
      <c r="G113" s="7">
        <v>85.58</v>
      </c>
      <c r="H113" s="7">
        <v>85.67</v>
      </c>
      <c r="I113" s="7">
        <v>25.7</v>
      </c>
      <c r="J113" s="7">
        <v>59.91</v>
      </c>
      <c r="K113" s="7">
        <v>85.61</v>
      </c>
    </row>
    <row r="114" ht="16" customHeight="1" spans="1:11">
      <c r="A114" s="7">
        <v>111</v>
      </c>
      <c r="B114" s="7" t="s">
        <v>136</v>
      </c>
      <c r="C114" s="7" t="str">
        <f t="shared" si="18"/>
        <v>2601019</v>
      </c>
      <c r="D114" s="7" t="s">
        <v>125</v>
      </c>
      <c r="E114" s="7" t="s">
        <v>57</v>
      </c>
      <c r="F114" s="7">
        <v>105.3</v>
      </c>
      <c r="G114" s="7">
        <v>80.76</v>
      </c>
      <c r="H114" s="7">
        <v>87.75</v>
      </c>
      <c r="I114" s="7">
        <v>26.33</v>
      </c>
      <c r="J114" s="7">
        <v>56.53</v>
      </c>
      <c r="K114" s="7">
        <v>82.86</v>
      </c>
    </row>
    <row r="115" ht="16" customHeight="1" spans="1:11">
      <c r="A115" s="7">
        <v>112</v>
      </c>
      <c r="B115" s="7" t="s">
        <v>137</v>
      </c>
      <c r="C115" s="7" t="str">
        <f t="shared" si="18"/>
        <v>2601019</v>
      </c>
      <c r="D115" s="7" t="s">
        <v>125</v>
      </c>
      <c r="E115" s="7" t="s">
        <v>57</v>
      </c>
      <c r="F115" s="7">
        <v>101.3</v>
      </c>
      <c r="G115" s="7">
        <v>81.06</v>
      </c>
      <c r="H115" s="7">
        <v>84.42</v>
      </c>
      <c r="I115" s="7">
        <v>25.33</v>
      </c>
      <c r="J115" s="7">
        <v>56.74</v>
      </c>
      <c r="K115" s="7">
        <v>82.07</v>
      </c>
    </row>
    <row r="116" ht="16" customHeight="1" spans="1:11">
      <c r="A116" s="7">
        <v>113</v>
      </c>
      <c r="B116" s="7" t="s">
        <v>138</v>
      </c>
      <c r="C116" s="7" t="str">
        <f t="shared" si="18"/>
        <v>2601019</v>
      </c>
      <c r="D116" s="7" t="s">
        <v>125</v>
      </c>
      <c r="E116" s="7" t="s">
        <v>57</v>
      </c>
      <c r="F116" s="7">
        <v>101.4</v>
      </c>
      <c r="G116" s="7">
        <v>80.32</v>
      </c>
      <c r="H116" s="7">
        <v>84.5</v>
      </c>
      <c r="I116" s="7">
        <v>25.35</v>
      </c>
      <c r="J116" s="7">
        <v>56.22</v>
      </c>
      <c r="K116" s="7">
        <v>81.57</v>
      </c>
    </row>
    <row r="117" ht="16" customHeight="1" spans="1:11">
      <c r="A117" s="7">
        <v>114</v>
      </c>
      <c r="B117" s="7" t="s">
        <v>139</v>
      </c>
      <c r="C117" s="7" t="str">
        <f t="shared" si="18"/>
        <v>2601019</v>
      </c>
      <c r="D117" s="7" t="s">
        <v>125</v>
      </c>
      <c r="E117" s="7" t="s">
        <v>57</v>
      </c>
      <c r="F117" s="7">
        <v>103.6</v>
      </c>
      <c r="G117" s="7">
        <v>77.16</v>
      </c>
      <c r="H117" s="7">
        <v>86.33</v>
      </c>
      <c r="I117" s="7">
        <v>25.9</v>
      </c>
      <c r="J117" s="7">
        <v>54.01</v>
      </c>
      <c r="K117" s="7">
        <v>79.91</v>
      </c>
    </row>
    <row r="118" ht="16" customHeight="1" spans="1:11">
      <c r="A118" s="7">
        <v>115</v>
      </c>
      <c r="B118" s="7" t="s">
        <v>140</v>
      </c>
      <c r="C118" s="7" t="str">
        <f t="shared" ref="C118:C122" si="19">"2601020"</f>
        <v>2601020</v>
      </c>
      <c r="D118" s="7" t="s">
        <v>141</v>
      </c>
      <c r="E118" s="7" t="s">
        <v>142</v>
      </c>
      <c r="F118" s="7">
        <v>90.2</v>
      </c>
      <c r="G118" s="7">
        <v>80.4</v>
      </c>
      <c r="H118" s="7">
        <v>75.17</v>
      </c>
      <c r="I118" s="7">
        <v>22.55</v>
      </c>
      <c r="J118" s="7">
        <v>56.28</v>
      </c>
      <c r="K118" s="7">
        <v>78.83</v>
      </c>
    </row>
    <row r="119" ht="16" customHeight="1" spans="1:11">
      <c r="A119" s="7">
        <v>116</v>
      </c>
      <c r="B119" s="7" t="s">
        <v>143</v>
      </c>
      <c r="C119" s="7" t="str">
        <f t="shared" si="19"/>
        <v>2601020</v>
      </c>
      <c r="D119" s="7" t="s">
        <v>141</v>
      </c>
      <c r="E119" s="7" t="s">
        <v>142</v>
      </c>
      <c r="F119" s="7">
        <v>90.6</v>
      </c>
      <c r="G119" s="7">
        <v>80.2</v>
      </c>
      <c r="H119" s="7">
        <v>75.5</v>
      </c>
      <c r="I119" s="7">
        <v>22.65</v>
      </c>
      <c r="J119" s="7">
        <v>56.14</v>
      </c>
      <c r="K119" s="7">
        <v>78.79</v>
      </c>
    </row>
    <row r="120" ht="16" customHeight="1" spans="1:11">
      <c r="A120" s="7">
        <v>117</v>
      </c>
      <c r="B120" s="7" t="s">
        <v>144</v>
      </c>
      <c r="C120" s="7" t="str">
        <f t="shared" si="19"/>
        <v>2601020</v>
      </c>
      <c r="D120" s="7" t="s">
        <v>141</v>
      </c>
      <c r="E120" s="7" t="s">
        <v>142</v>
      </c>
      <c r="F120" s="7">
        <v>87.2</v>
      </c>
      <c r="G120" s="7">
        <v>76.2</v>
      </c>
      <c r="H120" s="7">
        <v>72.67</v>
      </c>
      <c r="I120" s="7">
        <v>21.8</v>
      </c>
      <c r="J120" s="7">
        <v>53.34</v>
      </c>
      <c r="K120" s="7">
        <v>75.14</v>
      </c>
    </row>
    <row r="121" ht="16" customHeight="1" spans="1:11">
      <c r="A121" s="7">
        <v>118</v>
      </c>
      <c r="B121" s="7" t="s">
        <v>145</v>
      </c>
      <c r="C121" s="7" t="str">
        <f t="shared" si="19"/>
        <v>2601020</v>
      </c>
      <c r="D121" s="7" t="s">
        <v>141</v>
      </c>
      <c r="E121" s="7" t="s">
        <v>142</v>
      </c>
      <c r="F121" s="7">
        <v>85.3</v>
      </c>
      <c r="G121" s="7">
        <v>72.42</v>
      </c>
      <c r="H121" s="7">
        <v>71.08</v>
      </c>
      <c r="I121" s="7">
        <v>21.32</v>
      </c>
      <c r="J121" s="7">
        <v>50.69</v>
      </c>
      <c r="K121" s="7">
        <v>72.01</v>
      </c>
    </row>
    <row r="122" ht="16" customHeight="1" spans="1:11">
      <c r="A122" s="7">
        <v>119</v>
      </c>
      <c r="B122" s="7" t="s">
        <v>146</v>
      </c>
      <c r="C122" s="7" t="str">
        <f t="shared" si="19"/>
        <v>2601020</v>
      </c>
      <c r="D122" s="7" t="s">
        <v>141</v>
      </c>
      <c r="E122" s="7" t="s">
        <v>142</v>
      </c>
      <c r="F122" s="7">
        <v>86.2</v>
      </c>
      <c r="G122" s="7">
        <v>0</v>
      </c>
      <c r="H122" s="7">
        <v>71.83</v>
      </c>
      <c r="I122" s="7">
        <v>21.55</v>
      </c>
      <c r="J122" s="7">
        <v>0</v>
      </c>
      <c r="K122" s="7">
        <v>21.55</v>
      </c>
    </row>
    <row r="123" ht="16" customHeight="1" spans="1:11">
      <c r="A123" s="7">
        <v>120</v>
      </c>
      <c r="B123" s="7" t="s">
        <v>147</v>
      </c>
      <c r="C123" s="7" t="str">
        <f t="shared" ref="C123:C127" si="20">"2601021"</f>
        <v>2601021</v>
      </c>
      <c r="D123" s="7" t="s">
        <v>56</v>
      </c>
      <c r="E123" s="7" t="s">
        <v>40</v>
      </c>
      <c r="F123" s="7">
        <v>74.9</v>
      </c>
      <c r="G123" s="7">
        <v>85.24</v>
      </c>
      <c r="H123" s="7">
        <v>62.42</v>
      </c>
      <c r="I123" s="7">
        <v>18.73</v>
      </c>
      <c r="J123" s="7">
        <v>59.67</v>
      </c>
      <c r="K123" s="7">
        <v>78.4</v>
      </c>
    </row>
    <row r="124" ht="16" customHeight="1" spans="1:11">
      <c r="A124" s="7">
        <v>121</v>
      </c>
      <c r="B124" s="7" t="s">
        <v>148</v>
      </c>
      <c r="C124" s="7" t="str">
        <f t="shared" si="20"/>
        <v>2601021</v>
      </c>
      <c r="D124" s="7" t="s">
        <v>56</v>
      </c>
      <c r="E124" s="7" t="s">
        <v>40</v>
      </c>
      <c r="F124" s="7">
        <v>70.9</v>
      </c>
      <c r="G124" s="7">
        <v>84.93</v>
      </c>
      <c r="H124" s="7">
        <v>59.08</v>
      </c>
      <c r="I124" s="7">
        <v>17.72</v>
      </c>
      <c r="J124" s="7">
        <v>59.45</v>
      </c>
      <c r="K124" s="7">
        <v>77.17</v>
      </c>
    </row>
    <row r="125" ht="16" customHeight="1" spans="1:11">
      <c r="A125" s="7">
        <v>122</v>
      </c>
      <c r="B125" s="7" t="s">
        <v>149</v>
      </c>
      <c r="C125" s="7" t="str">
        <f t="shared" si="20"/>
        <v>2601021</v>
      </c>
      <c r="D125" s="7" t="s">
        <v>56</v>
      </c>
      <c r="E125" s="7" t="s">
        <v>40</v>
      </c>
      <c r="F125" s="7">
        <v>70.3</v>
      </c>
      <c r="G125" s="7">
        <v>83.65</v>
      </c>
      <c r="H125" s="7">
        <v>58.58</v>
      </c>
      <c r="I125" s="7">
        <v>17.57</v>
      </c>
      <c r="J125" s="7">
        <v>58.56</v>
      </c>
      <c r="K125" s="7">
        <v>76.13</v>
      </c>
    </row>
    <row r="126" ht="16" customHeight="1" spans="1:11">
      <c r="A126" s="7">
        <v>123</v>
      </c>
      <c r="B126" s="7" t="s">
        <v>150</v>
      </c>
      <c r="C126" s="7" t="str">
        <f t="shared" si="20"/>
        <v>2601021</v>
      </c>
      <c r="D126" s="7" t="s">
        <v>56</v>
      </c>
      <c r="E126" s="7" t="s">
        <v>40</v>
      </c>
      <c r="F126" s="7">
        <v>68.6</v>
      </c>
      <c r="G126" s="7">
        <v>82.72</v>
      </c>
      <c r="H126" s="7">
        <v>57.17</v>
      </c>
      <c r="I126" s="7">
        <v>17.15</v>
      </c>
      <c r="J126" s="7">
        <v>57.9</v>
      </c>
      <c r="K126" s="7">
        <v>75.05</v>
      </c>
    </row>
    <row r="127" ht="16" customHeight="1" spans="1:11">
      <c r="A127" s="8">
        <v>124</v>
      </c>
      <c r="B127" s="8" t="s">
        <v>151</v>
      </c>
      <c r="C127" s="8" t="str">
        <f t="shared" si="20"/>
        <v>2601021</v>
      </c>
      <c r="D127" s="8" t="s">
        <v>56</v>
      </c>
      <c r="E127" s="8" t="s">
        <v>40</v>
      </c>
      <c r="F127" s="8">
        <v>70.1</v>
      </c>
      <c r="G127" s="8">
        <v>79.31</v>
      </c>
      <c r="H127" s="8">
        <v>58.42</v>
      </c>
      <c r="I127" s="8">
        <v>17.53</v>
      </c>
      <c r="J127" s="8">
        <v>55.52</v>
      </c>
      <c r="K127" s="8">
        <v>73.05</v>
      </c>
    </row>
  </sheetData>
  <mergeCells count="1">
    <mergeCell ref="A2:K2"/>
  </mergeCells>
  <pageMargins left="0.503472222222222" right="0.306944444444444" top="0.554861111111111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王嘻嘻</cp:lastModifiedBy>
  <dcterms:created xsi:type="dcterms:W3CDTF">2023-05-12T11:15:00Z</dcterms:created>
  <dcterms:modified xsi:type="dcterms:W3CDTF">2026-05-28T06:38:23Z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F35552DA4DAC47F581EE58A3839BC36E_12</vt:lpwstr>
  </property>
  <property fmtid="{D5CDD505-2E9C-101B-9397-08002B2CF9AE}" pid="4" name="CalculationRule">
    <vt:i4>0</vt:i4>
  </property>
</Properties>
</file>