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<sst xmlns="http://schemas.openxmlformats.org/spreadsheetml/2006/main" count="36" uniqueCount="27">
  <si>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r>
      <rPr>
        <sz val="18"/>
        <color theme="1"/>
        <rFont val="方正小标宋简体"/>
        <charset val="134"/>
      </rPr>
      <t>2025年淮上区区属国有企业公开招聘拟入围体检人员名单</t>
    </r>
    <r>
      <rPr>
        <sz val="18"/>
        <color theme="1"/>
        <rFont val="Arial"/>
        <charset val="134"/>
      </rPr>
      <t> </t>
    </r>
  </si>
  <si>
    <t>序号</t>
  </si>
  <si>
    <t>岗位代码</t>
  </si>
  <si>
    <t>准考证号</t>
  </si>
  <si>
    <t>笔试成绩</t>
  </si>
  <si>
    <t>笔试成绩（40%）</t>
  </si>
  <si>
    <t>抽签号</t>
  </si>
  <si>
    <t>面试成绩</t>
  </si>
  <si>
    <t>面试成绩（60%）</t>
  </si>
  <si>
    <t>总成绩</t>
  </si>
  <si>
    <t>备注</t>
  </si>
  <si>
    <t>250601-工程部工作人员（土建施工员）</t>
  </si>
  <si>
    <t>3</t>
  </si>
  <si>
    <t>拟进入体检</t>
  </si>
  <si>
    <t>250602-工程部工作人员（市政工程施工员）</t>
  </si>
  <si>
    <t>4</t>
  </si>
  <si>
    <t>250603-工程部工作人员（土建质量员）</t>
  </si>
  <si>
    <t>20</t>
  </si>
  <si>
    <t>250604-工程部工作人员（市政工程质量员）</t>
  </si>
  <si>
    <t>18</t>
  </si>
  <si>
    <t>250605-工程部工作人员（造价员）</t>
  </si>
  <si>
    <t>15</t>
  </si>
  <si>
    <t>250606工程部工作人员（资料员）</t>
  </si>
  <si>
    <t>24</t>
  </si>
  <si>
    <t>250607安全部工作人员（安全员）</t>
  </si>
  <si>
    <t>8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</si>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</sst>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K23" sqref="K23"/>
    </sheetView>
  </sheetViews>
  <sheetFormatPr defaultColWidth="9" defaultRowHeight="13.5"/>
  <cols>
    <col min="1" max="1" width="4.25" style="2" customWidth="1"/>
    <col min="2" max="2" width="36.75" style="2" customWidth="1"/>
    <col min="3" max="3" width="11.25" style="2" customWidth="1"/>
    <col min="4" max="4" width="10.375" style="6" customWidth="1"/>
    <col min="5" max="5" width="15.625" style="6" customWidth="1"/>
    <col min="6" max="6" width="8" style="7" customWidth="1"/>
    <col min="7" max="7" width="11.125" style="6" customWidth="1"/>
    <col min="8" max="8" width="15" style="6" customWidth="1"/>
    <col min="9" max="9" width="7.5" style="1" customWidth="1"/>
    <col min="10" max="10" width="11.625" style="1" customWidth="1"/>
    <col min="11" max="16384" width="9" style="1"/>
  </cols>
  <sheetData>
    <row r="1" s="1" customFormat="1" ht="27" customHeight="1" spans="1:10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</row>
    <row r="2" s="2" customFormat="1" ht="18" customHeight="1" spans="1:10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0" t="s">
        <v>9</v>
      </c>
      <c r="J2" s="10" t="s">
        <v>10</v>
      </c>
    </row>
    <row r="3" s="3" customFormat="1" ht="15" customHeight="1" spans="1:10">
      <c r="A3" s="14">
        <v>1</v>
      </c>
      <c r="B3" s="15" t="s">
        <v>11</v>
      </c>
      <c r="C3" s="15" t="str">
        <f>"25082301002"</f>
        <v>25082301002</v>
      </c>
      <c r="D3" s="16">
        <v>67.5</v>
      </c>
      <c r="E3" s="16">
        <f t="shared" ref="E3:E11" si="0">D3*0.4</f>
        <v>27</v>
      </c>
      <c r="F3" s="17" t="s">
        <v>12</v>
      </c>
      <c r="G3" s="16">
        <v>74.4</v>
      </c>
      <c r="H3" s="16">
        <f t="shared" ref="H3:H11" si="1">G3*0.6</f>
        <v>44.64</v>
      </c>
      <c r="I3" s="14">
        <f t="shared" ref="I3:I11" si="2">E3+H3</f>
        <v>71.64</v>
      </c>
      <c r="J3" s="14" t="s">
        <v>13</v>
      </c>
    </row>
    <row r="4" s="3" customFormat="1" ht="15" customHeight="1" spans="1:10">
      <c r="A4" s="14">
        <v>2</v>
      </c>
      <c r="B4" s="15" t="s">
        <v>14</v>
      </c>
      <c r="C4" s="15" t="str">
        <f>"25082301013"</f>
        <v>25082301013</v>
      </c>
      <c r="D4" s="16">
        <v>67</v>
      </c>
      <c r="E4" s="16">
        <f t="shared" si="0"/>
        <v>26.8</v>
      </c>
      <c r="F4" s="17" t="s">
        <v>15</v>
      </c>
      <c r="G4" s="16">
        <v>74</v>
      </c>
      <c r="H4" s="16">
        <f t="shared" si="1"/>
        <v>44.4</v>
      </c>
      <c r="I4" s="16">
        <f t="shared" si="2"/>
        <v>71.2</v>
      </c>
      <c r="J4" s="14" t="s">
        <v>13</v>
      </c>
    </row>
    <row r="5" s="3" customFormat="1" ht="15" customHeight="1" spans="1:10">
      <c r="A5" s="14">
        <v>3</v>
      </c>
      <c r="B5" s="15" t="s">
        <v>16</v>
      </c>
      <c r="C5" s="15" t="str">
        <f>"25082301023"</f>
        <v>25082301023</v>
      </c>
      <c r="D5" s="16">
        <v>65</v>
      </c>
      <c r="E5" s="16">
        <f t="shared" si="0"/>
        <v>26</v>
      </c>
      <c r="F5" s="17" t="s">
        <v>17</v>
      </c>
      <c r="G5" s="16">
        <v>77.4</v>
      </c>
      <c r="H5" s="16">
        <f t="shared" si="1"/>
        <v>46.44</v>
      </c>
      <c r="I5" s="14">
        <f t="shared" si="2"/>
        <v>72.44</v>
      </c>
      <c r="J5" s="14" t="s">
        <v>13</v>
      </c>
    </row>
    <row r="6" s="3" customFormat="1" ht="15" customHeight="1" spans="1:10">
      <c r="A6" s="14">
        <v>4</v>
      </c>
      <c r="B6" s="15" t="s">
        <v>18</v>
      </c>
      <c r="C6" s="15" t="str">
        <f>"25082301030"</f>
        <v>25082301030</v>
      </c>
      <c r="D6" s="16">
        <v>75</v>
      </c>
      <c r="E6" s="16">
        <f t="shared" si="0"/>
        <v>30</v>
      </c>
      <c r="F6" s="17" t="s">
        <v>19</v>
      </c>
      <c r="G6" s="16">
        <v>72.8</v>
      </c>
      <c r="H6" s="16">
        <f t="shared" si="1"/>
        <v>43.68</v>
      </c>
      <c r="I6" s="14">
        <f t="shared" si="2"/>
        <v>73.68</v>
      </c>
      <c r="J6" s="14" t="s">
        <v>13</v>
      </c>
    </row>
    <row r="7" s="3" customFormat="1" ht="15" customHeight="1" spans="1:10">
      <c r="A7" s="14">
        <v>5</v>
      </c>
      <c r="B7" s="15" t="s">
        <v>20</v>
      </c>
      <c r="C7" s="15" t="str">
        <f>"25082302017"</f>
        <v>25082302017</v>
      </c>
      <c r="D7" s="16">
        <v>66.5</v>
      </c>
      <c r="E7" s="16">
        <f t="shared" si="0"/>
        <v>26.6</v>
      </c>
      <c r="F7" s="17" t="s">
        <v>21</v>
      </c>
      <c r="G7" s="16">
        <v>76.2</v>
      </c>
      <c r="H7" s="16">
        <f t="shared" si="1"/>
        <v>45.72</v>
      </c>
      <c r="I7" s="14">
        <f t="shared" si="2"/>
        <v>72.32</v>
      </c>
      <c r="J7" s="14" t="s">
        <v>13</v>
      </c>
    </row>
    <row r="8" s="3" customFormat="1" ht="15" customHeight="1" spans="1:10">
      <c r="A8" s="14">
        <v>6</v>
      </c>
      <c r="B8" s="15" t="s">
        <v>22</v>
      </c>
      <c r="C8" s="15" t="str">
        <f>"25082302024"</f>
        <v>25082302024</v>
      </c>
      <c r="D8" s="16">
        <v>66</v>
      </c>
      <c r="E8" s="16">
        <f t="shared" si="0"/>
        <v>26.4</v>
      </c>
      <c r="F8" s="17" t="s">
        <v>23</v>
      </c>
      <c r="G8" s="16">
        <v>71.7</v>
      </c>
      <c r="H8" s="16">
        <f t="shared" si="1"/>
        <v>43.02</v>
      </c>
      <c r="I8" s="14">
        <f t="shared" si="2"/>
        <v>69.42</v>
      </c>
      <c r="J8" s="14" t="s">
        <v>13</v>
      </c>
    </row>
    <row r="9" s="3" customFormat="1" ht="15" customHeight="1" spans="1:10">
      <c r="A9" s="14">
        <v>7</v>
      </c>
      <c r="B9" s="15" t="s">
        <v>24</v>
      </c>
      <c r="C9" s="15" t="str">
        <f>"25082302029"</f>
        <v>25082302029</v>
      </c>
      <c r="D9" s="16">
        <v>69</v>
      </c>
      <c r="E9" s="16">
        <f t="shared" si="0"/>
        <v>27.6</v>
      </c>
      <c r="F9" s="17" t="s">
        <v>25</v>
      </c>
      <c r="G9" s="16">
        <v>75.2</v>
      </c>
      <c r="H9" s="16">
        <f t="shared" si="1"/>
        <v>45.12</v>
      </c>
      <c r="I9" s="14">
        <f t="shared" si="2"/>
        <v>72.72</v>
      </c>
      <c r="J9" s="14" t="s">
        <v>13</v>
      </c>
    </row>
    <row r="10" s="4" customFormat="1" ht="15" customHeight="1" spans="1:10">
      <c r="A10" s="14">
        <v>8</v>
      </c>
      <c r="B10" s="15" t="s">
        <v>26</v>
      </c>
      <c r="C10" s="15" t="str">
        <f>"25082303029"</f>
        <v>25082303029</v>
      </c>
      <c r="D10" s="16">
        <v>78</v>
      </c>
      <c r="E10" s="16">
        <f t="shared" si="0"/>
        <v>31.2</v>
      </c>
      <c r="F10" s="14">
        <v>7</v>
      </c>
      <c r="G10" s="16">
        <v>80.2</v>
      </c>
      <c r="H10" s="16">
        <f t="shared" si="1"/>
        <v>48.12</v>
      </c>
      <c r="I10" s="14">
        <f t="shared" si="2"/>
        <v>79.32</v>
      </c>
      <c r="J10" s="14" t="s">
        <v>13</v>
      </c>
    </row>
    <row r="11" s="4" customFormat="1" ht="15" customHeight="1" spans="1:10">
      <c r="A11" s="14">
        <v>9</v>
      </c>
      <c r="B11" s="15" t="s">
        <v>26</v>
      </c>
      <c r="C11" s="15" t="str">
        <f>"25082303011"</f>
        <v>25082303011</v>
      </c>
      <c r="D11" s="16">
        <v>75</v>
      </c>
      <c r="E11" s="16">
        <f t="shared" si="0"/>
        <v>30</v>
      </c>
      <c r="F11" s="14">
        <v>6</v>
      </c>
      <c r="G11" s="16">
        <v>74.2</v>
      </c>
      <c r="H11" s="16">
        <f t="shared" si="1"/>
        <v>44.52</v>
      </c>
      <c r="I11" s="14">
        <f t="shared" si="2"/>
        <v>74.52</v>
      </c>
      <c r="J11" s="14" t="s">
        <v>13</v>
      </c>
    </row>
    <row r="12" s="5" customForma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2025-09-08T01:24:00Z</dcterms:created>
  <dcterms:modified xsi:type="dcterms:W3CDTF">2025-09-11T09:02:09Z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A808C6E53DD84A2C9F25B680E9EDC739_11</vt:lpwstr>
  </property>
  <property fmtid="{D5CDD505-2E9C-101B-9397-08002B2CF9AE}" pid="3" name="KSOProductBuildVer">
    <vt:lpwstr>2052-12.1.0.22529</vt:lpwstr>
  </property>
</Properties>
</file>