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/>
  </bookViews>
  <sheets>
    <sheet name="公布 序号" sheetId="4" r:id="rId1"/>
  </sheets>
  <calcPr calcId="144525"/>
</workbook>
</file>

<file path=xl/sharedStrings.xml><?xml version="1.0" encoding="utf-8"?>
<sst xmlns="http://schemas.openxmlformats.org/spreadsheetml/2006/main" count="85" uniqueCount="21">
  <si>
    <t>蚌埠市淮发建设投资集团有限公司招聘工作人员考试总成绩</t>
  </si>
  <si>
    <t>职位代码</t>
  </si>
  <si>
    <t>职位</t>
  </si>
  <si>
    <t>准考证号</t>
  </si>
  <si>
    <t>笔试
成绩</t>
  </si>
  <si>
    <t>面试
成绩</t>
  </si>
  <si>
    <t>总成绩</t>
  </si>
  <si>
    <t>备注</t>
  </si>
  <si>
    <t>综合事务部副主管（三级）</t>
  </si>
  <si>
    <t>拟进入体检人员名单</t>
  </si>
  <si>
    <t>综合事务部职员（三级）</t>
  </si>
  <si>
    <t>财务管理部副主管（一级）</t>
  </si>
  <si>
    <t>财务管理部职员（三级）</t>
  </si>
  <si>
    <t>放弃</t>
  </si>
  <si>
    <t>投资融资部部门副职（四级）</t>
  </si>
  <si>
    <t>投资融资部主管（一级）</t>
  </si>
  <si>
    <t>投资融资部副主管（三级）</t>
  </si>
  <si>
    <t>资产管理部职员（二级）</t>
  </si>
  <si>
    <t>工程项目部副主管（一级）</t>
  </si>
  <si>
    <t>工程项目部职员（二级）</t>
  </si>
  <si>
    <t>风控法务部副主管（三级）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</si>
</sst>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workbookViewId="0">
      <pane ySplit="2" topLeftCell="A3" activePane="bottomLeft" state="frozen"/>
      <selection/>
      <selection pane="bottomLeft" activeCell="G20" sqref="G20"/>
    </sheetView>
  </sheetViews>
  <sheetFormatPr defaultColWidth="9" defaultRowHeight="13.5" outlineLevelCol="6"/>
  <cols>
    <col min="1" max="1" width="13.0666666666667" style="2" customWidth="1"/>
    <col min="2" max="2" width="30.6583333333333" style="2" customWidth="1"/>
    <col min="3" max="3" width="15.3416666666667" style="2" customWidth="1"/>
    <col min="4" max="4" width="14" style="2" customWidth="1"/>
    <col min="5" max="5" width="17.5" style="2" customWidth="1"/>
    <col min="6" max="6" width="14.95" style="2" customWidth="1"/>
    <col min="7" max="7" width="25.2916666666667" style="2" customWidth="1"/>
    <col min="8" max="16384" width="9" style="2"/>
  </cols>
  <sheetData>
    <row r="1" ht="6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0" customHeight="1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</row>
    <row r="3" s="2" customFormat="1" ht="15" customHeight="1" spans="1:7">
      <c r="A3" s="6">
        <v>20220701</v>
      </c>
      <c r="B3" s="7" t="s">
        <v>8</v>
      </c>
      <c r="C3" s="6" t="str">
        <f>"2022080107"</f>
        <v>2022080107</v>
      </c>
      <c r="D3" s="6">
        <v>75.4</v>
      </c>
      <c r="E3" s="6">
        <v>77.4</v>
      </c>
      <c r="F3" s="8">
        <v>76.4</v>
      </c>
      <c r="G3" s="6" t="s">
        <v>9</v>
      </c>
    </row>
    <row r="4" s="2" customFormat="1" ht="15" customHeight="1" spans="1:7">
      <c r="A4" s="6">
        <v>20220701</v>
      </c>
      <c r="B4" s="7" t="s">
        <v>8</v>
      </c>
      <c r="C4" s="6" t="str">
        <f>"2022080132"</f>
        <v>2022080132</v>
      </c>
      <c r="D4" s="6">
        <v>72.2</v>
      </c>
      <c r="E4" s="6">
        <v>75</v>
      </c>
      <c r="F4" s="8">
        <v>73.6</v>
      </c>
      <c r="G4" s="6"/>
    </row>
    <row r="5" s="2" customFormat="1" ht="17" customHeight="1" spans="1:7">
      <c r="A5" s="6">
        <v>20220701</v>
      </c>
      <c r="B5" s="7" t="s">
        <v>8</v>
      </c>
      <c r="C5" s="6" t="str">
        <f>"2022080114"</f>
        <v>2022080114</v>
      </c>
      <c r="D5" s="6">
        <v>70.4</v>
      </c>
      <c r="E5" s="6">
        <v>73</v>
      </c>
      <c r="F5" s="8">
        <v>71.7</v>
      </c>
      <c r="G5" s="6"/>
    </row>
    <row r="6" s="2" customFormat="1" ht="17" customHeight="1" spans="1:7">
      <c r="A6" s="6"/>
      <c r="B6" s="7"/>
      <c r="C6" s="6"/>
      <c r="D6" s="6"/>
      <c r="E6" s="6"/>
      <c r="F6" s="8"/>
      <c r="G6" s="6"/>
    </row>
    <row r="7" s="2" customFormat="1" ht="17" customHeight="1" spans="1:7">
      <c r="A7" s="6">
        <v>20220702</v>
      </c>
      <c r="B7" s="7" t="s">
        <v>10</v>
      </c>
      <c r="C7" s="6" t="str">
        <f>"2022080230"</f>
        <v>2022080230</v>
      </c>
      <c r="D7" s="6">
        <v>74</v>
      </c>
      <c r="E7" s="6">
        <v>77.6</v>
      </c>
      <c r="F7" s="8">
        <v>75.8</v>
      </c>
      <c r="G7" s="6" t="s">
        <v>9</v>
      </c>
    </row>
    <row r="8" s="2" customFormat="1" ht="15" customHeight="1" spans="1:7">
      <c r="A8" s="6">
        <v>20220702</v>
      </c>
      <c r="B8" s="7" t="s">
        <v>10</v>
      </c>
      <c r="C8" s="6" t="str">
        <f>"2022080322"</f>
        <v>2022080322</v>
      </c>
      <c r="D8" s="6">
        <v>70.4</v>
      </c>
      <c r="E8" s="6">
        <v>74.4</v>
      </c>
      <c r="F8" s="8">
        <v>72.4</v>
      </c>
      <c r="G8" s="6"/>
    </row>
    <row r="9" s="2" customFormat="1" ht="15" customHeight="1" spans="1:7">
      <c r="A9" s="6">
        <v>20220702</v>
      </c>
      <c r="B9" s="7" t="s">
        <v>10</v>
      </c>
      <c r="C9" s="6" t="str">
        <f>"2022080232"</f>
        <v>2022080232</v>
      </c>
      <c r="D9" s="6">
        <v>67.4</v>
      </c>
      <c r="E9" s="6">
        <v>76.6</v>
      </c>
      <c r="F9" s="8">
        <v>72</v>
      </c>
      <c r="G9" s="6"/>
    </row>
    <row r="10" s="2" customFormat="1" ht="15" customHeight="1" spans="1:7">
      <c r="A10" s="6"/>
      <c r="B10" s="7"/>
      <c r="C10" s="6"/>
      <c r="D10" s="6"/>
      <c r="E10" s="6"/>
      <c r="F10" s="8"/>
      <c r="G10" s="6"/>
    </row>
    <row r="11" s="2" customFormat="1" ht="15" customHeight="1" spans="1:7">
      <c r="A11" s="6">
        <v>20220703</v>
      </c>
      <c r="B11" s="7" t="s">
        <v>10</v>
      </c>
      <c r="C11" s="6" t="str">
        <f>"2022080404"</f>
        <v>2022080404</v>
      </c>
      <c r="D11" s="6">
        <v>78</v>
      </c>
      <c r="E11" s="6">
        <v>72</v>
      </c>
      <c r="F11" s="8">
        <v>75</v>
      </c>
      <c r="G11" s="6" t="s">
        <v>9</v>
      </c>
    </row>
    <row r="12" s="2" customFormat="1" ht="15" customHeight="1" spans="1:7">
      <c r="A12" s="6">
        <v>20220703</v>
      </c>
      <c r="B12" s="7" t="s">
        <v>10</v>
      </c>
      <c r="C12" s="6" t="str">
        <f>"2022080419"</f>
        <v>2022080419</v>
      </c>
      <c r="D12" s="6">
        <v>74.8</v>
      </c>
      <c r="E12" s="6">
        <v>70.8</v>
      </c>
      <c r="F12" s="8">
        <v>72.8</v>
      </c>
      <c r="G12" s="6"/>
    </row>
    <row r="13" s="2" customFormat="1" ht="15" customHeight="1" spans="1:7">
      <c r="A13" s="6">
        <v>20220703</v>
      </c>
      <c r="B13" s="7" t="s">
        <v>10</v>
      </c>
      <c r="C13" s="6" t="str">
        <f>"2022080431"</f>
        <v>2022080431</v>
      </c>
      <c r="D13" s="6">
        <v>72</v>
      </c>
      <c r="E13" s="6">
        <v>72.8</v>
      </c>
      <c r="F13" s="8">
        <v>72.4</v>
      </c>
      <c r="G13" s="6"/>
    </row>
    <row r="14" s="2" customFormat="1" ht="15" customHeight="1" spans="1:7">
      <c r="A14" s="6"/>
      <c r="B14" s="7"/>
      <c r="C14" s="6"/>
      <c r="D14" s="6"/>
      <c r="E14" s="6"/>
      <c r="F14" s="8"/>
      <c r="G14" s="6"/>
    </row>
    <row r="15" s="2" customFormat="1" ht="15" customHeight="1" spans="1:7">
      <c r="A15" s="6">
        <v>20220704</v>
      </c>
      <c r="B15" s="7" t="s">
        <v>11</v>
      </c>
      <c r="C15" s="6" t="str">
        <f>"2022080521"</f>
        <v>2022080521</v>
      </c>
      <c r="D15" s="6">
        <v>81.9</v>
      </c>
      <c r="E15" s="6">
        <v>76.8</v>
      </c>
      <c r="F15" s="8">
        <v>79.35</v>
      </c>
      <c r="G15" s="6" t="s">
        <v>9</v>
      </c>
    </row>
    <row r="16" s="2" customFormat="1" ht="15" customHeight="1" spans="1:7">
      <c r="A16" s="6">
        <v>20220704</v>
      </c>
      <c r="B16" s="7" t="s">
        <v>11</v>
      </c>
      <c r="C16" s="6" t="str">
        <f>"2022080517"</f>
        <v>2022080517</v>
      </c>
      <c r="D16" s="6">
        <v>81.3</v>
      </c>
      <c r="E16" s="6">
        <v>75.8</v>
      </c>
      <c r="F16" s="8">
        <v>78.55</v>
      </c>
      <c r="G16" s="6"/>
    </row>
    <row r="17" s="2" customFormat="1" ht="15" customHeight="1" spans="1:7">
      <c r="A17" s="6">
        <v>20220704</v>
      </c>
      <c r="B17" s="7" t="s">
        <v>11</v>
      </c>
      <c r="C17" s="6" t="str">
        <f>"2022080501"</f>
        <v>2022080501</v>
      </c>
      <c r="D17" s="6">
        <v>79.8</v>
      </c>
      <c r="E17" s="6">
        <v>76.6</v>
      </c>
      <c r="F17" s="8">
        <v>78.2</v>
      </c>
      <c r="G17" s="6"/>
    </row>
    <row r="18" s="2" customFormat="1" ht="15" customHeight="1" spans="1:7">
      <c r="A18" s="6"/>
      <c r="B18" s="7"/>
      <c r="C18" s="6"/>
      <c r="D18" s="6"/>
      <c r="E18" s="6"/>
      <c r="F18" s="8"/>
      <c r="G18" s="6"/>
    </row>
    <row r="19" s="2" customFormat="1" ht="15" customHeight="1" spans="1:7">
      <c r="A19" s="6">
        <v>20220705</v>
      </c>
      <c r="B19" s="7" t="s">
        <v>12</v>
      </c>
      <c r="C19" s="6" t="str">
        <f>"2022080707"</f>
        <v>2022080707</v>
      </c>
      <c r="D19" s="6">
        <v>80.4</v>
      </c>
      <c r="E19" s="6">
        <v>74.2</v>
      </c>
      <c r="F19" s="8">
        <v>77.3</v>
      </c>
      <c r="G19" s="6" t="s">
        <v>13</v>
      </c>
    </row>
    <row r="20" s="2" customFormat="1" ht="15" customHeight="1" spans="1:7">
      <c r="A20" s="6">
        <v>20220705</v>
      </c>
      <c r="B20" s="7" t="s">
        <v>12</v>
      </c>
      <c r="C20" s="6" t="str">
        <f>"2022080604"</f>
        <v>2022080604</v>
      </c>
      <c r="D20" s="6">
        <v>76.8</v>
      </c>
      <c r="E20" s="6">
        <v>77</v>
      </c>
      <c r="F20" s="8">
        <v>76.9</v>
      </c>
      <c r="G20" s="6" t="s">
        <v>9</v>
      </c>
    </row>
    <row r="21" s="2" customFormat="1" ht="15" customHeight="1" spans="1:7">
      <c r="A21" s="6">
        <v>20220705</v>
      </c>
      <c r="B21" s="7" t="s">
        <v>12</v>
      </c>
      <c r="C21" s="6" t="str">
        <f>"2022080612"</f>
        <v>2022080612</v>
      </c>
      <c r="D21" s="6">
        <v>78.9</v>
      </c>
      <c r="E21" s="6">
        <v>74.2</v>
      </c>
      <c r="F21" s="8">
        <v>76.55</v>
      </c>
      <c r="G21" s="6" t="s">
        <v>9</v>
      </c>
    </row>
    <row r="22" s="2" customFormat="1" ht="15" customHeight="1" spans="1:7">
      <c r="A22" s="6">
        <v>20220705</v>
      </c>
      <c r="B22" s="7" t="s">
        <v>12</v>
      </c>
      <c r="C22" s="6" t="str">
        <f>"2022080714"</f>
        <v>2022080714</v>
      </c>
      <c r="D22" s="6">
        <v>68.7</v>
      </c>
      <c r="E22" s="6">
        <v>74.6</v>
      </c>
      <c r="F22" s="8">
        <v>71.65</v>
      </c>
      <c r="G22" s="6"/>
    </row>
    <row r="23" s="2" customFormat="1" ht="15" customHeight="1" spans="1:7">
      <c r="A23" s="6">
        <v>20220705</v>
      </c>
      <c r="B23" s="7" t="s">
        <v>12</v>
      </c>
      <c r="C23" s="6" t="str">
        <f>"2022080623"</f>
        <v>2022080623</v>
      </c>
      <c r="D23" s="6">
        <v>69.9</v>
      </c>
      <c r="E23" s="6">
        <v>72.8</v>
      </c>
      <c r="F23" s="8">
        <v>71.35</v>
      </c>
      <c r="G23" s="6"/>
    </row>
    <row r="24" s="2" customFormat="1" ht="15" customHeight="1" spans="1:7">
      <c r="A24" s="6">
        <v>20220705</v>
      </c>
      <c r="B24" s="7" t="s">
        <v>12</v>
      </c>
      <c r="C24" s="6" t="str">
        <f>"2022080723"</f>
        <v>2022080723</v>
      </c>
      <c r="D24" s="6">
        <v>65.9</v>
      </c>
      <c r="E24" s="6">
        <v>75.4</v>
      </c>
      <c r="F24" s="8">
        <v>70.65</v>
      </c>
      <c r="G24" s="6"/>
    </row>
    <row r="25" s="2" customFormat="1" ht="15" customHeight="1" spans="1:7">
      <c r="A25" s="6"/>
      <c r="B25" s="7"/>
      <c r="C25" s="6"/>
      <c r="D25" s="6"/>
      <c r="E25" s="6"/>
      <c r="F25" s="8"/>
      <c r="G25" s="6"/>
    </row>
    <row r="26" s="2" customFormat="1" ht="15" customHeight="1" spans="1:7">
      <c r="A26" s="6">
        <v>20220706</v>
      </c>
      <c r="B26" s="7" t="s">
        <v>14</v>
      </c>
      <c r="C26" s="6" t="str">
        <f>"2022080825"</f>
        <v>2022080825</v>
      </c>
      <c r="D26" s="6">
        <v>74.7</v>
      </c>
      <c r="E26" s="6">
        <v>78.6</v>
      </c>
      <c r="F26" s="8">
        <v>76.65</v>
      </c>
      <c r="G26" s="6" t="s">
        <v>9</v>
      </c>
    </row>
    <row r="27" s="2" customFormat="1" ht="15" customHeight="1" spans="1:7">
      <c r="A27" s="6">
        <v>20220706</v>
      </c>
      <c r="B27" s="7" t="s">
        <v>14</v>
      </c>
      <c r="C27" s="6" t="str">
        <f>"2022080902"</f>
        <v>2022080902</v>
      </c>
      <c r="D27" s="6">
        <v>77.8</v>
      </c>
      <c r="E27" s="6">
        <v>75.2</v>
      </c>
      <c r="F27" s="8">
        <v>76.5</v>
      </c>
      <c r="G27" s="6"/>
    </row>
    <row r="28" s="2" customFormat="1" ht="15" customHeight="1" spans="1:7">
      <c r="A28" s="6">
        <v>20220706</v>
      </c>
      <c r="B28" s="7" t="s">
        <v>14</v>
      </c>
      <c r="C28" s="6" t="str">
        <f>"2022080830"</f>
        <v>2022080830</v>
      </c>
      <c r="D28" s="6">
        <v>74.3</v>
      </c>
      <c r="E28" s="6">
        <v>77.2</v>
      </c>
      <c r="F28" s="8">
        <v>75.75</v>
      </c>
      <c r="G28" s="6"/>
    </row>
    <row r="29" s="2" customFormat="1" ht="15" customHeight="1" spans="1:7">
      <c r="A29" s="6"/>
      <c r="B29" s="7"/>
      <c r="C29" s="6"/>
      <c r="D29" s="6"/>
      <c r="E29" s="6"/>
      <c r="F29" s="8"/>
      <c r="G29" s="6"/>
    </row>
    <row r="30" s="2" customFormat="1" ht="15" customHeight="1" spans="1:7">
      <c r="A30" s="6">
        <v>20220707</v>
      </c>
      <c r="B30" s="7" t="s">
        <v>15</v>
      </c>
      <c r="C30" s="6" t="str">
        <f>"2022080914"</f>
        <v>2022080914</v>
      </c>
      <c r="D30" s="6">
        <v>86</v>
      </c>
      <c r="E30" s="6">
        <v>76</v>
      </c>
      <c r="F30" s="8">
        <v>81</v>
      </c>
      <c r="G30" s="6" t="s">
        <v>9</v>
      </c>
    </row>
    <row r="31" s="2" customFormat="1" ht="15" customHeight="1" spans="1:7">
      <c r="A31" s="6">
        <v>20220707</v>
      </c>
      <c r="B31" s="7" t="s">
        <v>15</v>
      </c>
      <c r="C31" s="6" t="str">
        <f>"2022080910"</f>
        <v>2022080910</v>
      </c>
      <c r="D31" s="6">
        <v>74.2</v>
      </c>
      <c r="E31" s="6">
        <v>75.2</v>
      </c>
      <c r="F31" s="8">
        <v>74.7</v>
      </c>
      <c r="G31" s="6"/>
    </row>
    <row r="32" s="2" customFormat="1" ht="15" customHeight="1" spans="1:7">
      <c r="A32" s="6">
        <v>20220707</v>
      </c>
      <c r="B32" s="7" t="s">
        <v>15</v>
      </c>
      <c r="C32" s="6" t="str">
        <f>"2022080926"</f>
        <v>2022080926</v>
      </c>
      <c r="D32" s="6">
        <v>72.2</v>
      </c>
      <c r="E32" s="6">
        <v>73.4</v>
      </c>
      <c r="F32" s="8">
        <v>72.8</v>
      </c>
      <c r="G32" s="6"/>
    </row>
    <row r="33" s="2" customFormat="1" ht="15" customHeight="1" spans="1:7">
      <c r="A33" s="6"/>
      <c r="B33" s="7"/>
      <c r="C33" s="6"/>
      <c r="D33" s="6"/>
      <c r="E33" s="6"/>
      <c r="F33" s="8"/>
      <c r="G33" s="6"/>
    </row>
    <row r="34" s="2" customFormat="1" ht="15" customHeight="1" spans="1:7">
      <c r="A34" s="6">
        <v>20220708</v>
      </c>
      <c r="B34" s="7" t="s">
        <v>16</v>
      </c>
      <c r="C34" s="6" t="str">
        <f>"2022081018"</f>
        <v>2022081018</v>
      </c>
      <c r="D34" s="6">
        <v>77</v>
      </c>
      <c r="E34" s="6">
        <v>76.4</v>
      </c>
      <c r="F34" s="8">
        <v>76.7</v>
      </c>
      <c r="G34" s="6" t="s">
        <v>9</v>
      </c>
    </row>
    <row r="35" s="2" customFormat="1" ht="15" customHeight="1" spans="1:7">
      <c r="A35" s="6">
        <v>20220708</v>
      </c>
      <c r="B35" s="7" t="s">
        <v>16</v>
      </c>
      <c r="C35" s="6" t="str">
        <f>"2022081004"</f>
        <v>2022081004</v>
      </c>
      <c r="D35" s="6">
        <v>75</v>
      </c>
      <c r="E35" s="6">
        <v>73.8</v>
      </c>
      <c r="F35" s="8">
        <v>74.4</v>
      </c>
      <c r="G35" s="6" t="s">
        <v>9</v>
      </c>
    </row>
    <row r="36" s="2" customFormat="1" ht="15" customHeight="1" spans="1:7">
      <c r="A36" s="6">
        <v>20220708</v>
      </c>
      <c r="B36" s="7" t="s">
        <v>16</v>
      </c>
      <c r="C36" s="6" t="str">
        <f>"2022081114"</f>
        <v>2022081114</v>
      </c>
      <c r="D36" s="6">
        <v>70.1</v>
      </c>
      <c r="E36" s="6">
        <v>77.2</v>
      </c>
      <c r="F36" s="8">
        <v>73.65</v>
      </c>
      <c r="G36" s="6"/>
    </row>
    <row r="37" s="2" customFormat="1" ht="15" customHeight="1" spans="1:7">
      <c r="A37" s="6">
        <v>20220708</v>
      </c>
      <c r="B37" s="7" t="s">
        <v>16</v>
      </c>
      <c r="C37" s="6" t="str">
        <f>"2022081010"</f>
        <v>2022081010</v>
      </c>
      <c r="D37" s="6">
        <v>72.2</v>
      </c>
      <c r="E37" s="6">
        <v>72.2</v>
      </c>
      <c r="F37" s="8">
        <v>72.2</v>
      </c>
      <c r="G37" s="6"/>
    </row>
    <row r="38" s="2" customFormat="1" ht="15" customHeight="1" spans="1:7">
      <c r="A38" s="6">
        <v>20220708</v>
      </c>
      <c r="B38" s="7" t="s">
        <v>16</v>
      </c>
      <c r="C38" s="6" t="str">
        <f>"2022081016"</f>
        <v>2022081016</v>
      </c>
      <c r="D38" s="6">
        <v>66.8</v>
      </c>
      <c r="E38" s="6">
        <v>75.6</v>
      </c>
      <c r="F38" s="8">
        <v>71.2</v>
      </c>
      <c r="G38" s="6"/>
    </row>
    <row r="39" s="2" customFormat="1" ht="15" customHeight="1" spans="1:7">
      <c r="A39" s="6">
        <v>20220708</v>
      </c>
      <c r="B39" s="7" t="s">
        <v>16</v>
      </c>
      <c r="C39" s="6" t="str">
        <f>"2022081116"</f>
        <v>2022081116</v>
      </c>
      <c r="D39" s="6">
        <v>68.1</v>
      </c>
      <c r="E39" s="6">
        <v>72.2</v>
      </c>
      <c r="F39" s="8">
        <v>70.15</v>
      </c>
      <c r="G39" s="6"/>
    </row>
    <row r="40" s="2" customFormat="1" ht="15" customHeight="1" spans="1:7">
      <c r="A40" s="6"/>
      <c r="B40" s="7"/>
      <c r="C40" s="6"/>
      <c r="D40" s="6"/>
      <c r="E40" s="6"/>
      <c r="F40" s="8"/>
      <c r="G40" s="6"/>
    </row>
    <row r="41" s="2" customFormat="1" ht="15" customHeight="1" spans="1:7">
      <c r="A41" s="6">
        <v>20220709</v>
      </c>
      <c r="B41" s="7" t="s">
        <v>17</v>
      </c>
      <c r="C41" s="6" t="str">
        <f>"2022081125"</f>
        <v>2022081125</v>
      </c>
      <c r="D41" s="6">
        <v>68.4</v>
      </c>
      <c r="E41" s="6">
        <v>76.6</v>
      </c>
      <c r="F41" s="8">
        <v>72.5</v>
      </c>
      <c r="G41" s="6" t="s">
        <v>9</v>
      </c>
    </row>
    <row r="42" s="2" customFormat="1" ht="15" customHeight="1" spans="1:7">
      <c r="A42" s="6">
        <v>20220709</v>
      </c>
      <c r="B42" s="7" t="s">
        <v>17</v>
      </c>
      <c r="C42" s="6" t="str">
        <f>"2022081204"</f>
        <v>2022081204</v>
      </c>
      <c r="D42" s="6">
        <v>55.3</v>
      </c>
      <c r="E42" s="6">
        <v>77.6</v>
      </c>
      <c r="F42" s="8">
        <v>66.45</v>
      </c>
      <c r="G42" s="6" t="s">
        <v>9</v>
      </c>
    </row>
    <row r="43" s="2" customFormat="1" ht="15" customHeight="1" spans="1:7">
      <c r="A43" s="6">
        <v>20220709</v>
      </c>
      <c r="B43" s="7" t="s">
        <v>17</v>
      </c>
      <c r="C43" s="6" t="str">
        <f>"2022081208"</f>
        <v>2022081208</v>
      </c>
      <c r="D43" s="6">
        <v>54.3</v>
      </c>
      <c r="E43" s="6">
        <v>73</v>
      </c>
      <c r="F43" s="8">
        <v>63.65</v>
      </c>
      <c r="G43" s="6"/>
    </row>
    <row r="44" s="2" customFormat="1" ht="15" customHeight="1" spans="1:7">
      <c r="A44" s="6">
        <v>20220709</v>
      </c>
      <c r="B44" s="7" t="s">
        <v>17</v>
      </c>
      <c r="C44" s="6" t="str">
        <f>"2022081207"</f>
        <v>2022081207</v>
      </c>
      <c r="D44" s="6">
        <v>57.8</v>
      </c>
      <c r="E44" s="6">
        <v>67.2</v>
      </c>
      <c r="F44" s="8">
        <v>62.5</v>
      </c>
      <c r="G44" s="6"/>
    </row>
    <row r="45" s="2" customFormat="1" ht="15" customHeight="1" spans="1:7">
      <c r="A45" s="6">
        <v>20220709</v>
      </c>
      <c r="B45" s="7" t="s">
        <v>17</v>
      </c>
      <c r="C45" s="6" t="str">
        <f>"2022081212"</f>
        <v>2022081212</v>
      </c>
      <c r="D45" s="6">
        <v>47</v>
      </c>
      <c r="E45" s="6">
        <v>75</v>
      </c>
      <c r="F45" s="8">
        <v>61</v>
      </c>
      <c r="G45" s="6"/>
    </row>
    <row r="46" s="2" customFormat="1" ht="15" customHeight="1" spans="1:7">
      <c r="A46" s="6">
        <v>20220709</v>
      </c>
      <c r="B46" s="7" t="s">
        <v>17</v>
      </c>
      <c r="C46" s="6" t="str">
        <f>"2022081214"</f>
        <v>2022081214</v>
      </c>
      <c r="D46" s="6">
        <v>47.6</v>
      </c>
      <c r="E46" s="6">
        <v>71.2</v>
      </c>
      <c r="F46" s="8">
        <v>59.4</v>
      </c>
      <c r="G46" s="6"/>
    </row>
    <row r="47" s="2" customFormat="1" ht="15" customHeight="1" spans="1:7">
      <c r="A47" s="6"/>
      <c r="B47" s="7"/>
      <c r="C47" s="6"/>
      <c r="D47" s="6"/>
      <c r="E47" s="6"/>
      <c r="F47" s="8"/>
      <c r="G47" s="6"/>
    </row>
    <row r="48" s="2" customFormat="1" ht="15" customHeight="1" spans="1:7">
      <c r="A48" s="6">
        <v>20220710</v>
      </c>
      <c r="B48" s="7" t="s">
        <v>18</v>
      </c>
      <c r="C48" s="6" t="str">
        <f>"2022081319"</f>
        <v>2022081319</v>
      </c>
      <c r="D48" s="6">
        <v>78.4</v>
      </c>
      <c r="E48" s="6">
        <v>76.2</v>
      </c>
      <c r="F48" s="8">
        <v>77.3</v>
      </c>
      <c r="G48" s="6"/>
    </row>
    <row r="49" s="2" customFormat="1" ht="15" customHeight="1" spans="1:7">
      <c r="A49" s="6">
        <v>20220710</v>
      </c>
      <c r="B49" s="7" t="s">
        <v>18</v>
      </c>
      <c r="C49" s="6" t="str">
        <f>"2022081315"</f>
        <v>2022081315</v>
      </c>
      <c r="D49" s="6">
        <v>78.6</v>
      </c>
      <c r="E49" s="6">
        <v>76</v>
      </c>
      <c r="F49" s="8">
        <v>77.3</v>
      </c>
      <c r="G49" s="6" t="s">
        <v>9</v>
      </c>
    </row>
    <row r="50" s="2" customFormat="1" ht="15" customHeight="1" spans="1:7">
      <c r="A50" s="6">
        <v>20220710</v>
      </c>
      <c r="B50" s="7" t="s">
        <v>18</v>
      </c>
      <c r="C50" s="6" t="str">
        <f>"2022081307"</f>
        <v>2022081307</v>
      </c>
      <c r="D50" s="6">
        <v>78.8</v>
      </c>
      <c r="E50" s="6">
        <v>72.4</v>
      </c>
      <c r="F50" s="8">
        <v>75.6</v>
      </c>
      <c r="G50" s="6"/>
    </row>
    <row r="51" s="2" customFormat="1" ht="15" customHeight="1" spans="1:7">
      <c r="A51" s="6"/>
      <c r="B51" s="7"/>
      <c r="C51" s="6"/>
      <c r="D51" s="6"/>
      <c r="E51" s="6"/>
      <c r="F51" s="8"/>
      <c r="G51" s="6"/>
    </row>
    <row r="52" s="2" customFormat="1" ht="15" customHeight="1" spans="1:7">
      <c r="A52" s="6">
        <v>20220711</v>
      </c>
      <c r="B52" s="7" t="s">
        <v>18</v>
      </c>
      <c r="C52" s="6" t="str">
        <f>"2022081406"</f>
        <v>2022081406</v>
      </c>
      <c r="D52" s="6">
        <v>80.4</v>
      </c>
      <c r="E52" s="6">
        <v>81.6</v>
      </c>
      <c r="F52" s="8">
        <v>81</v>
      </c>
      <c r="G52" s="6" t="s">
        <v>9</v>
      </c>
    </row>
    <row r="53" s="2" customFormat="1" ht="15" customHeight="1" spans="1:7">
      <c r="A53" s="6">
        <v>20220711</v>
      </c>
      <c r="B53" s="7" t="s">
        <v>18</v>
      </c>
      <c r="C53" s="6" t="str">
        <f>"2022081405"</f>
        <v>2022081405</v>
      </c>
      <c r="D53" s="6">
        <v>83.6</v>
      </c>
      <c r="E53" s="6">
        <v>76.8</v>
      </c>
      <c r="F53" s="8">
        <v>80.2</v>
      </c>
      <c r="G53" s="6"/>
    </row>
    <row r="54" s="2" customFormat="1" ht="15" customHeight="1" spans="1:7">
      <c r="A54" s="6">
        <v>20220711</v>
      </c>
      <c r="B54" s="7" t="s">
        <v>18</v>
      </c>
      <c r="C54" s="6" t="str">
        <f>"2022081407"</f>
        <v>2022081407</v>
      </c>
      <c r="D54" s="6">
        <v>80.6</v>
      </c>
      <c r="E54" s="6">
        <v>71.4</v>
      </c>
      <c r="F54" s="8">
        <v>76</v>
      </c>
      <c r="G54" s="6"/>
    </row>
    <row r="55" s="2" customFormat="1" ht="15" customHeight="1" spans="1:7">
      <c r="A55" s="6"/>
      <c r="B55" s="7"/>
      <c r="C55" s="6"/>
      <c r="D55" s="6"/>
      <c r="E55" s="6"/>
      <c r="F55" s="8"/>
      <c r="G55" s="6"/>
    </row>
    <row r="56" s="2" customFormat="1" ht="15" customHeight="1" spans="1:7">
      <c r="A56" s="6">
        <v>20220712</v>
      </c>
      <c r="B56" s="7" t="s">
        <v>18</v>
      </c>
      <c r="C56" s="6" t="str">
        <f>"2022081410"</f>
        <v>2022081410</v>
      </c>
      <c r="D56" s="6">
        <v>79.2</v>
      </c>
      <c r="E56" s="6">
        <v>75</v>
      </c>
      <c r="F56" s="8">
        <v>77.1</v>
      </c>
      <c r="G56" s="6" t="s">
        <v>9</v>
      </c>
    </row>
    <row r="57" s="2" customFormat="1" ht="15" customHeight="1" spans="1:7">
      <c r="A57" s="6">
        <v>20220712</v>
      </c>
      <c r="B57" s="7" t="s">
        <v>18</v>
      </c>
      <c r="C57" s="6" t="str">
        <f>"2022081412"</f>
        <v>2022081412</v>
      </c>
      <c r="D57" s="6">
        <v>77.2</v>
      </c>
      <c r="E57" s="6">
        <v>73.8</v>
      </c>
      <c r="F57" s="8">
        <v>75.5</v>
      </c>
      <c r="G57" s="6"/>
    </row>
    <row r="58" s="2" customFormat="1" ht="15" customHeight="1" spans="1:7">
      <c r="A58" s="6">
        <v>20220712</v>
      </c>
      <c r="B58" s="7" t="s">
        <v>18</v>
      </c>
      <c r="C58" s="6" t="str">
        <f>"2022081417"</f>
        <v>2022081417</v>
      </c>
      <c r="D58" s="6">
        <v>78.6</v>
      </c>
      <c r="E58" s="6">
        <v>68.6</v>
      </c>
      <c r="F58" s="8">
        <v>73.6</v>
      </c>
      <c r="G58" s="6"/>
    </row>
    <row r="59" s="2" customFormat="1" ht="15" customHeight="1" spans="1:7">
      <c r="A59" s="6"/>
      <c r="B59" s="7"/>
      <c r="C59" s="6"/>
      <c r="D59" s="6"/>
      <c r="E59" s="6"/>
      <c r="F59" s="8"/>
      <c r="G59" s="6"/>
    </row>
    <row r="60" s="2" customFormat="1" ht="15" customHeight="1" spans="1:7">
      <c r="A60" s="6">
        <v>20220713</v>
      </c>
      <c r="B60" s="7" t="s">
        <v>19</v>
      </c>
      <c r="C60" s="6" t="str">
        <f>"2022081505"</f>
        <v>2022081505</v>
      </c>
      <c r="D60" s="6">
        <v>79.8</v>
      </c>
      <c r="E60" s="6">
        <v>79.4</v>
      </c>
      <c r="F60" s="8">
        <v>79.6</v>
      </c>
      <c r="G60" s="6" t="s">
        <v>9</v>
      </c>
    </row>
    <row r="61" s="2" customFormat="1" ht="15" customHeight="1" spans="1:7">
      <c r="A61" s="6">
        <v>20220713</v>
      </c>
      <c r="B61" s="7" t="s">
        <v>19</v>
      </c>
      <c r="C61" s="6" t="str">
        <f>"2022081503"</f>
        <v>2022081503</v>
      </c>
      <c r="D61" s="6">
        <v>79.2</v>
      </c>
      <c r="E61" s="6">
        <v>78.4</v>
      </c>
      <c r="F61" s="8">
        <v>78.8</v>
      </c>
      <c r="G61" s="6"/>
    </row>
    <row r="62" s="2" customFormat="1" ht="15" customHeight="1" spans="1:7">
      <c r="A62" s="6">
        <v>20220713</v>
      </c>
      <c r="B62" s="7" t="s">
        <v>19</v>
      </c>
      <c r="C62" s="6" t="str">
        <f>"2022081515"</f>
        <v>2022081515</v>
      </c>
      <c r="D62" s="6">
        <v>79.2</v>
      </c>
      <c r="E62" s="6">
        <v>72.4</v>
      </c>
      <c r="F62" s="8">
        <v>75.8</v>
      </c>
      <c r="G62" s="6"/>
    </row>
    <row r="63" s="2" customFormat="1" ht="15" customHeight="1" spans="1:7">
      <c r="A63" s="6"/>
      <c r="B63" s="7"/>
      <c r="C63" s="6"/>
      <c r="D63" s="6"/>
      <c r="E63" s="6"/>
      <c r="F63" s="8"/>
      <c r="G63" s="6"/>
    </row>
    <row r="64" s="2" customFormat="1" ht="15" customHeight="1" spans="1:7">
      <c r="A64" s="6">
        <v>20220714</v>
      </c>
      <c r="B64" s="7" t="s">
        <v>19</v>
      </c>
      <c r="C64" s="6" t="str">
        <f>"2022081625"</f>
        <v>2022081625</v>
      </c>
      <c r="D64" s="6">
        <v>77.6</v>
      </c>
      <c r="E64" s="6">
        <v>74.4</v>
      </c>
      <c r="F64" s="8">
        <v>76</v>
      </c>
      <c r="G64" s="6" t="s">
        <v>9</v>
      </c>
    </row>
    <row r="65" s="2" customFormat="1" ht="15" customHeight="1" spans="1:7">
      <c r="A65" s="6">
        <v>20220714</v>
      </c>
      <c r="B65" s="7" t="s">
        <v>19</v>
      </c>
      <c r="C65" s="6" t="str">
        <f>"2022081614"</f>
        <v>2022081614</v>
      </c>
      <c r="D65" s="6">
        <v>71.8</v>
      </c>
      <c r="E65" s="6">
        <v>76.6</v>
      </c>
      <c r="F65" s="8">
        <v>74.2</v>
      </c>
      <c r="G65" s="6"/>
    </row>
    <row r="66" s="2" customFormat="1" ht="15" customHeight="1" spans="1:7">
      <c r="A66" s="6">
        <v>20220714</v>
      </c>
      <c r="B66" s="7" t="s">
        <v>19</v>
      </c>
      <c r="C66" s="6" t="str">
        <f>"2022081703"</f>
        <v>2022081703</v>
      </c>
      <c r="D66" s="6">
        <v>69.8</v>
      </c>
      <c r="E66" s="6">
        <v>74</v>
      </c>
      <c r="F66" s="8">
        <v>71.9</v>
      </c>
      <c r="G66" s="6"/>
    </row>
    <row r="67" s="2" customFormat="1" ht="15" customHeight="1" spans="1:7">
      <c r="A67" s="6"/>
      <c r="B67" s="7"/>
      <c r="C67" s="6"/>
      <c r="D67" s="6"/>
      <c r="E67" s="6"/>
      <c r="F67" s="8"/>
      <c r="G67" s="6"/>
    </row>
    <row r="68" s="2" customFormat="1" ht="15" customHeight="1" spans="1:7">
      <c r="A68" s="6">
        <v>20220715</v>
      </c>
      <c r="B68" s="7" t="s">
        <v>19</v>
      </c>
      <c r="C68" s="6" t="str">
        <f>"2022081717"</f>
        <v>2022081717</v>
      </c>
      <c r="D68" s="6">
        <v>60.4</v>
      </c>
      <c r="E68" s="6">
        <v>75</v>
      </c>
      <c r="F68" s="8">
        <v>67.7</v>
      </c>
      <c r="G68" s="6" t="s">
        <v>9</v>
      </c>
    </row>
    <row r="69" s="2" customFormat="1" ht="15" customHeight="1" spans="1:7">
      <c r="A69" s="6">
        <v>20220715</v>
      </c>
      <c r="B69" s="7" t="s">
        <v>19</v>
      </c>
      <c r="C69" s="6" t="str">
        <f>"2022081715"</f>
        <v>2022081715</v>
      </c>
      <c r="D69" s="6">
        <v>56.2</v>
      </c>
      <c r="E69" s="6">
        <v>78</v>
      </c>
      <c r="F69" s="8">
        <v>67.1</v>
      </c>
      <c r="G69" s="6"/>
    </row>
    <row r="70" s="2" customFormat="1" ht="15" customHeight="1" spans="1:7">
      <c r="A70" s="6">
        <v>20220715</v>
      </c>
      <c r="B70" s="7" t="s">
        <v>19</v>
      </c>
      <c r="C70" s="6" t="str">
        <f>"2022081721"</f>
        <v>2022081721</v>
      </c>
      <c r="D70" s="6">
        <v>52.8</v>
      </c>
      <c r="E70" s="6">
        <v>76</v>
      </c>
      <c r="F70" s="8">
        <v>64.4</v>
      </c>
      <c r="G70" s="6"/>
    </row>
    <row r="71" s="2" customFormat="1" ht="15" customHeight="1" spans="1:7">
      <c r="A71" s="6"/>
      <c r="B71" s="7"/>
      <c r="C71" s="6"/>
      <c r="D71" s="6"/>
      <c r="E71" s="6"/>
      <c r="F71" s="8"/>
      <c r="G71" s="6"/>
    </row>
    <row r="72" s="2" customFormat="1" ht="15" customHeight="1" spans="1:7">
      <c r="A72" s="6">
        <v>20220716</v>
      </c>
      <c r="B72" s="7" t="s">
        <v>20</v>
      </c>
      <c r="C72" s="6" t="str">
        <f>"2022081801"</f>
        <v>2022081801</v>
      </c>
      <c r="D72" s="6">
        <v>74.5</v>
      </c>
      <c r="E72" s="6">
        <v>79.2</v>
      </c>
      <c r="F72" s="8">
        <v>76.85</v>
      </c>
      <c r="G72" s="6" t="s">
        <v>9</v>
      </c>
    </row>
    <row r="73" s="2" customFormat="1" ht="15" customHeight="1" spans="1:7">
      <c r="A73" s="6">
        <v>20220716</v>
      </c>
      <c r="B73" s="7" t="s">
        <v>20</v>
      </c>
      <c r="C73" s="6" t="str">
        <f>"2022081808"</f>
        <v>2022081808</v>
      </c>
      <c r="D73" s="6">
        <v>73.9</v>
      </c>
      <c r="E73" s="6">
        <v>79.6</v>
      </c>
      <c r="F73" s="8">
        <v>76.75</v>
      </c>
      <c r="G73" s="6"/>
    </row>
    <row r="74" s="2" customFormat="1" ht="15" customHeight="1" spans="1:7">
      <c r="A74" s="6">
        <v>20220716</v>
      </c>
      <c r="B74" s="7" t="s">
        <v>20</v>
      </c>
      <c r="C74" s="6" t="str">
        <f>"2022081814"</f>
        <v>2022081814</v>
      </c>
      <c r="D74" s="6">
        <v>75.9</v>
      </c>
      <c r="E74" s="6">
        <v>74.4</v>
      </c>
      <c r="F74" s="8">
        <v>75.15</v>
      </c>
      <c r="G74" s="6"/>
    </row>
  </sheetData>
  <mergeCells count="1">
    <mergeCell ref="A1:G1"/>
  </mergeCells>
  <pageMargins left="0.747916666666667" right="0.865972222222222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公布 序号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2022-08-21T02:38:00Z</dcterms:created>
  <dcterms:modified xsi:type="dcterms:W3CDTF">2022-08-21T10:04:16Z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DC686CF881EE4FFBBB0D298C00AD2205</vt:lpwstr>
  </property>
  <property fmtid="{D5CDD505-2E9C-101B-9397-08002B2CF9AE}" pid="3" name="KSOProductBuildVer">
    <vt:lpwstr>2052-11.1.0.9021</vt:lpwstr>
  </property>
</Properties>
</file>